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6" yWindow="64912" windowWidth="16896" windowHeight="12696" tabRatio="216" activeTab="0"/>
  </bookViews>
  <sheets>
    <sheet name="Sheet1" sheetId="1" r:id="rId1"/>
    <sheet name="Sheet2" sheetId="2" r:id="rId2"/>
    <sheet name="Sheet3" sheetId="3" r:id="rId3"/>
  </sheets>
  <definedNames>
    <definedName name="Sysig">'Sheet1'!$E$5</definedName>
  </definedNames>
  <calcPr fullCalcOnLoad="1"/>
</workbook>
</file>

<file path=xl/sharedStrings.xml><?xml version="1.0" encoding="utf-8"?>
<sst xmlns="http://schemas.openxmlformats.org/spreadsheetml/2006/main" count="27" uniqueCount="22">
  <si>
    <t>Z</t>
  </si>
  <si>
    <t>E</t>
  </si>
  <si>
    <t>Fluence</t>
  </si>
  <si>
    <t>Sigma</t>
  </si>
  <si>
    <t>20% sigma</t>
  </si>
  <si>
    <t>Instrument</t>
  </si>
  <si>
    <t>ULEIS</t>
  </si>
  <si>
    <t>EPAM</t>
  </si>
  <si>
    <t xml:space="preserve">Derived from </t>
  </si>
  <si>
    <t>Goes-11</t>
  </si>
  <si>
    <t>integral pts.</t>
  </si>
  <si>
    <t>GOES-11</t>
  </si>
  <si>
    <t>differential</t>
  </si>
  <si>
    <t>points</t>
  </si>
  <si>
    <t>PET</t>
  </si>
  <si>
    <t>Uleis</t>
  </si>
  <si>
    <t>SIS</t>
  </si>
  <si>
    <t>October 26, 2003</t>
  </si>
  <si>
    <t>Hfit</t>
  </si>
  <si>
    <t>HeFit</t>
  </si>
  <si>
    <t>OFIT</t>
  </si>
  <si>
    <t>Band Fits to Spectra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</si>
</sst>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workbookViewId="0" topLeftCell="B1">
      <selection activeCell="K1" sqref="K1"/>
    </sheetView>
  </sheetViews>
  <sheetFormatPr defaultColWidth="9.00390625" defaultRowHeight="12.75"/>
  <cols>
    <col min="1" max="1" width="9.50390625" style="0" customWidth="1"/>
    <col min="2" max="16384" width="10.875" style="0" customWidth="1"/>
  </cols>
  <sheetData>
    <row r="2" ht="12">
      <c r="B2" s="10" t="s">
        <v>17</v>
      </c>
    </row>
    <row r="4" ht="12">
      <c r="H4" s="11" t="s">
        <v>21</v>
      </c>
    </row>
    <row r="5" ht="12">
      <c r="E5" s="3">
        <v>0.2</v>
      </c>
    </row>
    <row r="6" spans="1:11" ht="12">
      <c r="A6" s="1" t="s">
        <v>0</v>
      </c>
      <c r="B6" s="1" t="s">
        <v>1</v>
      </c>
      <c r="C6" s="2" t="s">
        <v>2</v>
      </c>
      <c r="D6" s="2" t="s">
        <v>3</v>
      </c>
      <c r="E6" s="2" t="s">
        <v>4</v>
      </c>
      <c r="F6" s="1" t="s">
        <v>5</v>
      </c>
      <c r="H6" s="1" t="s">
        <v>1</v>
      </c>
      <c r="I6" s="1" t="s">
        <v>18</v>
      </c>
      <c r="J6" s="1" t="s">
        <v>19</v>
      </c>
      <c r="K6" s="1" t="s">
        <v>20</v>
      </c>
    </row>
    <row r="7" spans="1:11" ht="12">
      <c r="A7" s="3">
        <v>1</v>
      </c>
      <c r="B7" s="3">
        <v>0.19</v>
      </c>
      <c r="C7" s="4">
        <v>271000000</v>
      </c>
      <c r="D7" s="4">
        <v>40700000</v>
      </c>
      <c r="E7" s="4">
        <f>IF((D7/C7)&lt;0.25,SQRT(D7^2+(Sysig*C7)^2),D7)</f>
        <v>67780011.80289069</v>
      </c>
      <c r="F7" s="5" t="s">
        <v>6</v>
      </c>
      <c r="H7" s="9">
        <v>0.1</v>
      </c>
      <c r="I7" s="6">
        <v>237585771.41021618</v>
      </c>
      <c r="J7" s="6">
        <v>35746600.708327085</v>
      </c>
      <c r="K7" s="6">
        <v>343507.3282983601</v>
      </c>
    </row>
    <row r="8" spans="1:11" ht="12">
      <c r="A8" s="3">
        <v>1</v>
      </c>
      <c r="B8" s="3">
        <v>0.269</v>
      </c>
      <c r="C8" s="4">
        <v>136000000</v>
      </c>
      <c r="D8" s="4">
        <v>21000000</v>
      </c>
      <c r="E8" s="4">
        <f aca="true" t="shared" si="0" ref="E8:E68">IF((D8/C8)&lt;0.25,SQRT(D8^2+(Sysig*C8)^2),D8)</f>
        <v>34363352.57218073</v>
      </c>
      <c r="H8" s="9">
        <v>0.11220184543019636</v>
      </c>
      <c r="I8" s="6">
        <v>214835432.38735983</v>
      </c>
      <c r="J8" s="6">
        <v>31507370.458430324</v>
      </c>
      <c r="K8" s="6">
        <v>304318.10254979023</v>
      </c>
    </row>
    <row r="9" spans="1:11" ht="12">
      <c r="A9" s="3">
        <v>1</v>
      </c>
      <c r="B9" s="3">
        <v>0.381</v>
      </c>
      <c r="C9" s="4">
        <v>76000000</v>
      </c>
      <c r="D9" s="4">
        <v>11400000</v>
      </c>
      <c r="E9" s="4">
        <f t="shared" si="0"/>
        <v>19000000</v>
      </c>
      <c r="H9" s="9">
        <v>0.12589254117941676</v>
      </c>
      <c r="I9" s="6">
        <v>194240959.08586997</v>
      </c>
      <c r="J9" s="6">
        <v>27764847.93403991</v>
      </c>
      <c r="K9" s="6">
        <v>269542.37544985465</v>
      </c>
    </row>
    <row r="10" spans="1:11" ht="12">
      <c r="A10" s="3">
        <v>1</v>
      </c>
      <c r="B10" s="3">
        <v>0.538</v>
      </c>
      <c r="C10" s="4">
        <v>45000000</v>
      </c>
      <c r="D10" s="4">
        <v>6780000</v>
      </c>
      <c r="E10" s="4">
        <f t="shared" si="0"/>
        <v>11268025.559076443</v>
      </c>
      <c r="H10" s="9">
        <v>0.14125375446227548</v>
      </c>
      <c r="I10" s="6">
        <v>175597758.12573385</v>
      </c>
      <c r="J10" s="6">
        <v>24460913.178862747</v>
      </c>
      <c r="K10" s="6">
        <v>238683.56176471082</v>
      </c>
    </row>
    <row r="11" spans="1:11" ht="12">
      <c r="A11" s="3">
        <f>A10</f>
        <v>1</v>
      </c>
      <c r="B11" s="3">
        <v>0.761</v>
      </c>
      <c r="C11" s="4">
        <v>32300000</v>
      </c>
      <c r="D11" s="4">
        <v>4900000</v>
      </c>
      <c r="E11" s="4">
        <f t="shared" si="0"/>
        <v>8108119.387379542</v>
      </c>
      <c r="H11" s="9">
        <v>0.15848931924611143</v>
      </c>
      <c r="I11" s="6">
        <v>158720654.3011587</v>
      </c>
      <c r="J11" s="6">
        <v>21544248.706066288</v>
      </c>
      <c r="K11" s="6">
        <v>211300.97299046785</v>
      </c>
    </row>
    <row r="12" spans="1:11" ht="12">
      <c r="A12" s="3">
        <f aca="true" t="shared" si="1" ref="A12:A77">A11</f>
        <v>1</v>
      </c>
      <c r="B12" s="3">
        <v>1.08</v>
      </c>
      <c r="C12" s="4">
        <v>22900000</v>
      </c>
      <c r="D12" s="4">
        <v>3500000</v>
      </c>
      <c r="E12" s="4">
        <f t="shared" si="0"/>
        <v>5764234.55456143</v>
      </c>
      <c r="H12" s="9">
        <v>0.17782794100389238</v>
      </c>
      <c r="I12" s="6">
        <v>143442048.53002933</v>
      </c>
      <c r="J12" s="6">
        <v>18969543.573004473</v>
      </c>
      <c r="K12" s="6">
        <v>187003.52817351217</v>
      </c>
    </row>
    <row r="13" spans="1:11" ht="12">
      <c r="A13" s="3">
        <f t="shared" si="1"/>
        <v>1</v>
      </c>
      <c r="B13" s="3">
        <v>1.52</v>
      </c>
      <c r="C13" s="4">
        <v>17100000</v>
      </c>
      <c r="D13" s="4">
        <v>2660000</v>
      </c>
      <c r="E13" s="4">
        <f t="shared" si="0"/>
        <v>4332666.615376724</v>
      </c>
      <c r="H13" s="9">
        <v>0.19952623149688808</v>
      </c>
      <c r="I13" s="6">
        <v>129610250.6795158</v>
      </c>
      <c r="J13" s="6">
        <v>16696790.605830953</v>
      </c>
      <c r="K13" s="6">
        <v>165444.1726192867</v>
      </c>
    </row>
    <row r="14" spans="1:11" ht="12">
      <c r="A14" s="3">
        <f t="shared" si="1"/>
        <v>1</v>
      </c>
      <c r="B14" s="3">
        <v>2.15</v>
      </c>
      <c r="C14" s="4">
        <v>17200000</v>
      </c>
      <c r="D14" s="4">
        <v>2700000</v>
      </c>
      <c r="E14" s="4">
        <f t="shared" si="0"/>
        <v>4373053.852858434</v>
      </c>
      <c r="H14" s="9">
        <v>0.22387211385683412</v>
      </c>
      <c r="I14" s="6">
        <v>117087970.68277112</v>
      </c>
      <c r="J14" s="6">
        <v>14690665.873718558</v>
      </c>
      <c r="K14" s="6">
        <v>146314.92483162577</v>
      </c>
    </row>
    <row r="15" spans="1:11" ht="12">
      <c r="A15" s="3">
        <f t="shared" si="1"/>
        <v>1</v>
      </c>
      <c r="B15" s="3">
        <v>3.04</v>
      </c>
      <c r="C15" s="4">
        <v>10600000</v>
      </c>
      <c r="D15" s="4">
        <v>1760000</v>
      </c>
      <c r="E15" s="4">
        <f t="shared" si="0"/>
        <v>2755358.415887124</v>
      </c>
      <c r="H15" s="9">
        <v>0.25118864315095824</v>
      </c>
      <c r="I15" s="6">
        <v>105750952.93634863</v>
      </c>
      <c r="J15" s="6">
        <v>12919980.787833128</v>
      </c>
      <c r="K15" s="6">
        <v>129342.48098810941</v>
      </c>
    </row>
    <row r="16" spans="1:11" ht="12">
      <c r="A16" s="3">
        <f t="shared" si="1"/>
        <v>1</v>
      </c>
      <c r="B16" s="3">
        <v>4.31</v>
      </c>
      <c r="C16" s="4">
        <v>7710000</v>
      </c>
      <c r="D16" s="4">
        <v>1370000</v>
      </c>
      <c r="E16" s="4">
        <f t="shared" si="0"/>
        <v>2062683.688789922</v>
      </c>
      <c r="H16" s="9">
        <v>0.28183829312644565</v>
      </c>
      <c r="I16" s="6">
        <v>95486740.39325398</v>
      </c>
      <c r="J16" s="6">
        <v>11357198.32633388</v>
      </c>
      <c r="K16" s="6">
        <v>114284.31421098667</v>
      </c>
    </row>
    <row r="17" spans="1:11" ht="12">
      <c r="A17" s="3">
        <f t="shared" si="1"/>
        <v>1</v>
      </c>
      <c r="B17" s="3">
        <v>6.09</v>
      </c>
      <c r="C17" s="4">
        <v>4600000</v>
      </c>
      <c r="D17" s="4">
        <v>1050000</v>
      </c>
      <c r="E17" s="4">
        <f t="shared" si="0"/>
        <v>1396030.0856356928</v>
      </c>
      <c r="H17" s="9">
        <v>0.3162277660168383</v>
      </c>
      <c r="I17" s="6">
        <v>86193556.05655742</v>
      </c>
      <c r="J17" s="6">
        <v>9978005.880949223</v>
      </c>
      <c r="K17" s="6">
        <v>100925.212951477</v>
      </c>
    </row>
    <row r="18" spans="1:11" ht="12">
      <c r="A18" s="3">
        <v>1</v>
      </c>
      <c r="B18" s="3">
        <v>0.25</v>
      </c>
      <c r="C18" s="4">
        <v>78400000</v>
      </c>
      <c r="D18" s="6">
        <f aca="true" t="shared" si="2" ref="D18:D32">0.1*C18</f>
        <v>7840000</v>
      </c>
      <c r="E18" s="4">
        <f t="shared" si="0"/>
        <v>17530772.943598352</v>
      </c>
      <c r="F18" t="s">
        <v>7</v>
      </c>
      <c r="H18" s="9">
        <v>0.35481338923357586</v>
      </c>
      <c r="I18" s="6">
        <v>77779290.74604477</v>
      </c>
      <c r="J18" s="6">
        <v>8760938.098521275</v>
      </c>
      <c r="K18" s="6">
        <v>89074.20906831848</v>
      </c>
    </row>
    <row r="19" spans="1:11" ht="12">
      <c r="A19" s="3">
        <v>1</v>
      </c>
      <c r="B19" s="3">
        <v>0.424</v>
      </c>
      <c r="C19" s="4">
        <v>34200000</v>
      </c>
      <c r="D19" s="6">
        <f t="shared" si="2"/>
        <v>3420000</v>
      </c>
      <c r="E19" s="4">
        <f t="shared" si="0"/>
        <v>7647352.483049281</v>
      </c>
      <c r="H19" s="9">
        <v>0.39810717055349776</v>
      </c>
      <c r="I19" s="6">
        <v>70160587.06703597</v>
      </c>
      <c r="J19" s="6">
        <v>7687043.865930896</v>
      </c>
      <c r="K19" s="6">
        <v>78561.85173857496</v>
      </c>
    </row>
    <row r="20" spans="1:11" ht="12">
      <c r="A20" s="3">
        <f t="shared" si="1"/>
        <v>1</v>
      </c>
      <c r="B20" s="3">
        <v>0.789</v>
      </c>
      <c r="C20" s="4">
        <v>17600000</v>
      </c>
      <c r="D20" s="6">
        <f t="shared" si="2"/>
        <v>1760000</v>
      </c>
      <c r="E20" s="4">
        <f t="shared" si="0"/>
        <v>3935479.6403996297</v>
      </c>
      <c r="H20" s="9">
        <v>0.44668359215096376</v>
      </c>
      <c r="I20" s="6">
        <v>63262010.466709636</v>
      </c>
      <c r="J20" s="6">
        <v>6739592.271019963</v>
      </c>
      <c r="K20" s="6">
        <v>69237.78826912842</v>
      </c>
    </row>
    <row r="21" spans="1:11" ht="12">
      <c r="A21" s="3">
        <f t="shared" si="1"/>
        <v>1</v>
      </c>
      <c r="B21" s="3">
        <v>1.419</v>
      </c>
      <c r="C21" s="4">
        <v>11200000</v>
      </c>
      <c r="D21" s="6">
        <f t="shared" si="2"/>
        <v>1120000</v>
      </c>
      <c r="E21" s="4">
        <f t="shared" si="0"/>
        <v>2504396.1347997645</v>
      </c>
      <c r="H21" s="9">
        <v>0.501187233627273</v>
      </c>
      <c r="I21" s="6">
        <v>57015299.12847838</v>
      </c>
      <c r="J21" s="6">
        <v>5903812.976123269</v>
      </c>
      <c r="K21" s="6">
        <v>60968.61725121432</v>
      </c>
    </row>
    <row r="22" spans="1:11" ht="12">
      <c r="A22" s="3">
        <f t="shared" si="1"/>
        <v>1</v>
      </c>
      <c r="B22" s="3">
        <v>3.02</v>
      </c>
      <c r="C22" s="4">
        <v>7500000</v>
      </c>
      <c r="D22" s="6">
        <f t="shared" si="2"/>
        <v>750000</v>
      </c>
      <c r="E22" s="4">
        <f t="shared" si="0"/>
        <v>1677050.9831248422</v>
      </c>
      <c r="H22" s="9">
        <v>0.56234132519035</v>
      </c>
      <c r="I22" s="6">
        <v>51358685.237681225</v>
      </c>
      <c r="J22" s="6">
        <v>5166666.973968578</v>
      </c>
      <c r="K22" s="6">
        <v>53635.98338010057</v>
      </c>
    </row>
    <row r="23" spans="1:11" ht="12">
      <c r="A23" s="3">
        <f t="shared" si="1"/>
        <v>1</v>
      </c>
      <c r="B23" s="3">
        <v>7.07</v>
      </c>
      <c r="C23" s="4">
        <v>3600000</v>
      </c>
      <c r="D23" s="6">
        <f t="shared" si="2"/>
        <v>360000</v>
      </c>
      <c r="E23" s="4">
        <f t="shared" si="0"/>
        <v>804984.4718999243</v>
      </c>
      <c r="F23" t="s">
        <v>8</v>
      </c>
      <c r="H23" s="9">
        <v>0.6309573444801944</v>
      </c>
      <c r="I23" s="6">
        <v>46236280.85976888</v>
      </c>
      <c r="J23" s="6">
        <v>4516644.166263773</v>
      </c>
      <c r="K23" s="6">
        <v>47134.8867028192</v>
      </c>
    </row>
    <row r="24" spans="1:11" ht="12">
      <c r="A24" s="3">
        <f t="shared" si="1"/>
        <v>1</v>
      </c>
      <c r="B24" s="3">
        <v>17.3</v>
      </c>
      <c r="C24" s="4">
        <v>646000</v>
      </c>
      <c r="D24" s="6">
        <f t="shared" si="2"/>
        <v>64600</v>
      </c>
      <c r="E24" s="4">
        <f t="shared" si="0"/>
        <v>144449.9913464864</v>
      </c>
      <c r="F24" t="s">
        <v>9</v>
      </c>
      <c r="H24" s="9">
        <v>0.7079457843841392</v>
      </c>
      <c r="I24" s="6">
        <v>41597522.31216548</v>
      </c>
      <c r="J24" s="6">
        <v>3943584.6205598656</v>
      </c>
      <c r="K24" s="6">
        <v>41372.18210773923</v>
      </c>
    </row>
    <row r="25" spans="1:11" ht="12">
      <c r="A25" s="3">
        <f t="shared" si="1"/>
        <v>1</v>
      </c>
      <c r="B25" s="3">
        <v>38.7</v>
      </c>
      <c r="C25" s="4">
        <v>57900</v>
      </c>
      <c r="D25" s="6">
        <f t="shared" si="2"/>
        <v>5790</v>
      </c>
      <c r="E25" s="4">
        <f t="shared" si="0"/>
        <v>12946.833589723783</v>
      </c>
      <c r="F25" t="s">
        <v>10</v>
      </c>
      <c r="H25" s="9">
        <v>0.794328234724283</v>
      </c>
      <c r="I25" s="6">
        <v>37396667.48929693</v>
      </c>
      <c r="J25" s="6">
        <v>3438520.7274011206</v>
      </c>
      <c r="K25" s="6">
        <v>36265.24757420707</v>
      </c>
    </row>
    <row r="26" spans="1:11" ht="12">
      <c r="A26" s="3">
        <f t="shared" si="1"/>
        <v>1</v>
      </c>
      <c r="B26" s="3">
        <v>54.8</v>
      </c>
      <c r="C26" s="4">
        <v>16400</v>
      </c>
      <c r="D26" s="6">
        <f t="shared" si="2"/>
        <v>1640</v>
      </c>
      <c r="E26" s="4">
        <f t="shared" si="0"/>
        <v>3667.1514830996553</v>
      </c>
      <c r="H26" s="9">
        <v>0.8912509381337473</v>
      </c>
      <c r="I26" s="6">
        <v>33592341.122440055</v>
      </c>
      <c r="J26" s="6">
        <v>2993537.803041758</v>
      </c>
      <c r="K26" s="6">
        <v>31740.802097083833</v>
      </c>
    </row>
    <row r="27" spans="1:11" ht="12">
      <c r="A27" s="3">
        <f t="shared" si="1"/>
        <v>1</v>
      </c>
      <c r="B27" s="3">
        <v>77.5</v>
      </c>
      <c r="C27" s="4">
        <v>2760</v>
      </c>
      <c r="D27" s="6">
        <f t="shared" si="2"/>
        <v>276</v>
      </c>
      <c r="E27" s="4">
        <f t="shared" si="0"/>
        <v>617.154761789942</v>
      </c>
      <c r="H27" s="9">
        <v>1</v>
      </c>
      <c r="I27" s="6">
        <v>30147123.42703398</v>
      </c>
      <c r="J27" s="6">
        <v>2601650.968158136</v>
      </c>
      <c r="K27" s="6">
        <v>27733.856324110206</v>
      </c>
    </row>
    <row r="28" spans="1:11" ht="12">
      <c r="A28" s="3">
        <f t="shared" si="1"/>
        <v>1</v>
      </c>
      <c r="B28" s="3">
        <v>6.04</v>
      </c>
      <c r="C28" s="4">
        <v>4930000</v>
      </c>
      <c r="D28" s="6">
        <f t="shared" si="2"/>
        <v>493000</v>
      </c>
      <c r="E28" s="4">
        <f t="shared" si="0"/>
        <v>1102381.5129073963</v>
      </c>
      <c r="F28" t="s">
        <v>11</v>
      </c>
      <c r="H28" s="9">
        <v>1.122018454301966</v>
      </c>
      <c r="I28" s="6">
        <v>27027178.014327753</v>
      </c>
      <c r="J28" s="6">
        <v>2256696.3844771376</v>
      </c>
      <c r="K28" s="6">
        <v>24186.78082422379</v>
      </c>
    </row>
    <row r="29" spans="1:11" ht="12">
      <c r="A29" s="3">
        <f t="shared" si="1"/>
        <v>1</v>
      </c>
      <c r="B29" s="3">
        <v>11.23</v>
      </c>
      <c r="C29" s="4">
        <v>1460000</v>
      </c>
      <c r="D29" s="6">
        <f t="shared" si="2"/>
        <v>146000</v>
      </c>
      <c r="E29" s="4">
        <f t="shared" si="0"/>
        <v>326465.9247149693</v>
      </c>
      <c r="F29" t="s">
        <v>12</v>
      </c>
      <c r="H29" s="9">
        <v>1.2589254117941702</v>
      </c>
      <c r="I29" s="6">
        <v>24201915.325641587</v>
      </c>
      <c r="J29" s="6">
        <v>1953235.1530376726</v>
      </c>
      <c r="K29" s="6">
        <v>21048.478569619838</v>
      </c>
    </row>
    <row r="30" spans="1:11" ht="12">
      <c r="A30" s="3">
        <f t="shared" si="1"/>
        <v>1</v>
      </c>
      <c r="B30" s="3">
        <v>25.69</v>
      </c>
      <c r="C30" s="4">
        <v>407000</v>
      </c>
      <c r="D30" s="6">
        <f t="shared" si="2"/>
        <v>40700</v>
      </c>
      <c r="E30" s="4">
        <f t="shared" si="0"/>
        <v>91007.96668424144</v>
      </c>
      <c r="F30" t="s">
        <v>13</v>
      </c>
      <c r="H30" s="9">
        <v>1.4125375446227577</v>
      </c>
      <c r="I30" s="6">
        <v>21643688.189568065</v>
      </c>
      <c r="J30" s="6">
        <v>1686468.3734362347</v>
      </c>
      <c r="K30" s="6">
        <v>18273.6496881282</v>
      </c>
    </row>
    <row r="31" spans="1:11" ht="12">
      <c r="A31" s="3">
        <f t="shared" si="1"/>
        <v>1</v>
      </c>
      <c r="B31" s="3">
        <v>56.55</v>
      </c>
      <c r="C31" s="4">
        <v>15700</v>
      </c>
      <c r="D31" s="6">
        <f t="shared" si="2"/>
        <v>1570</v>
      </c>
      <c r="E31" s="4">
        <f t="shared" si="0"/>
        <v>3510.6267246746697</v>
      </c>
      <c r="H31" s="9">
        <v>1.5848931924611176</v>
      </c>
      <c r="I31" s="6">
        <v>19327516.408207953</v>
      </c>
      <c r="J31" s="6">
        <v>1452162.0360478037</v>
      </c>
      <c r="K31" s="6">
        <v>15822.137847770207</v>
      </c>
    </row>
    <row r="32" spans="1:11" ht="12">
      <c r="A32" s="3">
        <f t="shared" si="1"/>
        <v>1</v>
      </c>
      <c r="B32" s="7">
        <v>129.61</v>
      </c>
      <c r="C32" s="4">
        <v>232</v>
      </c>
      <c r="D32" s="6">
        <f t="shared" si="2"/>
        <v>23.200000000000003</v>
      </c>
      <c r="E32" s="4">
        <f t="shared" si="0"/>
        <v>51.87677707799513</v>
      </c>
      <c r="H32" s="9">
        <v>1.7782794100389276</v>
      </c>
      <c r="I32" s="6">
        <v>17230837.550753232</v>
      </c>
      <c r="J32" s="6">
        <v>1246580.5717253094</v>
      </c>
      <c r="K32" s="6">
        <v>13658.34879276076</v>
      </c>
    </row>
    <row r="33" spans="1:11" ht="12">
      <c r="A33" s="3">
        <f t="shared" si="1"/>
        <v>1</v>
      </c>
      <c r="B33" s="3">
        <v>20.02</v>
      </c>
      <c r="C33" s="4">
        <v>535000</v>
      </c>
      <c r="D33" s="4">
        <v>134000</v>
      </c>
      <c r="E33" s="4">
        <f t="shared" si="0"/>
        <v>134000</v>
      </c>
      <c r="F33" t="s">
        <v>14</v>
      </c>
      <c r="H33" s="9">
        <v>1.9952623149688853</v>
      </c>
      <c r="I33" s="6">
        <v>15333281.37385001</v>
      </c>
      <c r="J33" s="6">
        <v>1066428.018481905</v>
      </c>
      <c r="K33" s="6">
        <v>11750.732579010973</v>
      </c>
    </row>
    <row r="34" spans="1:11" ht="12">
      <c r="A34" s="3">
        <f t="shared" si="1"/>
        <v>1</v>
      </c>
      <c r="B34" s="3">
        <v>22.13</v>
      </c>
      <c r="C34" s="4">
        <v>463000</v>
      </c>
      <c r="D34" s="4">
        <v>116000</v>
      </c>
      <c r="E34" s="4">
        <f t="shared" si="0"/>
        <v>116000</v>
      </c>
      <c r="H34" s="9">
        <v>2.238721138568346</v>
      </c>
      <c r="I34" s="6">
        <v>13616465.50046221</v>
      </c>
      <c r="J34" s="6">
        <v>908795.8845731253</v>
      </c>
      <c r="K34" s="6">
        <v>10071.321975765208</v>
      </c>
    </row>
    <row r="35" spans="1:11" ht="12">
      <c r="A35" s="3">
        <f t="shared" si="1"/>
        <v>1</v>
      </c>
      <c r="B35" s="3">
        <v>24.18</v>
      </c>
      <c r="C35" s="4">
        <v>341000</v>
      </c>
      <c r="D35" s="4">
        <v>85400</v>
      </c>
      <c r="E35" s="4">
        <f t="shared" si="0"/>
        <v>85400</v>
      </c>
      <c r="H35" s="9">
        <v>2.5118864315095877</v>
      </c>
      <c r="I35" s="6">
        <v>12063810.174602848</v>
      </c>
      <c r="J35" s="6">
        <v>771116.8944936992</v>
      </c>
      <c r="K35" s="6">
        <v>8595.320326315425</v>
      </c>
    </row>
    <row r="36" spans="1:11" ht="12">
      <c r="A36" s="3">
        <f t="shared" si="1"/>
        <v>1</v>
      </c>
      <c r="B36" s="3">
        <v>32.01</v>
      </c>
      <c r="C36" s="4">
        <v>139000</v>
      </c>
      <c r="D36" s="4">
        <v>34900</v>
      </c>
      <c r="E36" s="4">
        <f t="shared" si="0"/>
        <v>34900</v>
      </c>
      <c r="H36" s="9">
        <v>2.8183829312644626</v>
      </c>
      <c r="I36" s="6">
        <v>10660370.07056785</v>
      </c>
      <c r="J36" s="6">
        <v>651123.9008461017</v>
      </c>
      <c r="K36" s="6">
        <v>7300.73291260969</v>
      </c>
    </row>
    <row r="37" spans="1:11" ht="12">
      <c r="A37" s="3">
        <f t="shared" si="1"/>
        <v>1</v>
      </c>
      <c r="B37" s="3">
        <v>41.39</v>
      </c>
      <c r="C37" s="4">
        <v>55600</v>
      </c>
      <c r="D37" s="4">
        <v>14000</v>
      </c>
      <c r="E37" s="4">
        <f t="shared" si="0"/>
        <v>14000</v>
      </c>
      <c r="H37" s="9">
        <v>3.1622776601683897</v>
      </c>
      <c r="I37" s="6">
        <v>9392681.274730919</v>
      </c>
      <c r="J37" s="6">
        <v>546813.3328917961</v>
      </c>
      <c r="K37" s="6">
        <v>6168.036563954615</v>
      </c>
    </row>
    <row r="38" spans="1:11" ht="12">
      <c r="A38" s="3">
        <f t="shared" si="1"/>
        <v>1</v>
      </c>
      <c r="B38" s="3">
        <v>49.27</v>
      </c>
      <c r="C38" s="4">
        <v>19200</v>
      </c>
      <c r="D38" s="4">
        <v>4880</v>
      </c>
      <c r="E38" s="4">
        <f t="shared" si="0"/>
        <v>4880</v>
      </c>
      <c r="H38" s="9">
        <v>3.5481338923357666</v>
      </c>
      <c r="I38" s="6">
        <v>8248621.678585043</v>
      </c>
      <c r="J38" s="6">
        <v>456412.6338325033</v>
      </c>
      <c r="K38" s="6">
        <v>5179.882906947142</v>
      </c>
    </row>
    <row r="39" spans="1:11" ht="12">
      <c r="A39" s="3">
        <f t="shared" si="1"/>
        <v>1</v>
      </c>
      <c r="B39" s="3">
        <v>58.78</v>
      </c>
      <c r="C39" s="4">
        <v>11300</v>
      </c>
      <c r="D39" s="4">
        <v>2890</v>
      </c>
      <c r="E39" s="4">
        <f t="shared" si="0"/>
        <v>2890</v>
      </c>
      <c r="H39" s="9">
        <v>3.9810717055349865</v>
      </c>
      <c r="I39" s="6">
        <v>7217283.127418907</v>
      </c>
      <c r="J39" s="6">
        <v>378351.215324416</v>
      </c>
      <c r="K39" s="6">
        <v>4320.831290023226</v>
      </c>
    </row>
    <row r="40" spans="1:11" ht="12">
      <c r="A40" s="3">
        <f t="shared" si="1"/>
        <v>1</v>
      </c>
      <c r="B40" s="3">
        <v>67.8</v>
      </c>
      <c r="C40" s="4">
        <v>4850</v>
      </c>
      <c r="D40" s="4">
        <v>1320</v>
      </c>
      <c r="E40" s="4">
        <f t="shared" si="0"/>
        <v>1320</v>
      </c>
      <c r="H40" s="9">
        <v>4.466835921509647</v>
      </c>
      <c r="I40" s="6">
        <v>6288853.764847588</v>
      </c>
      <c r="J40" s="6">
        <v>311234.53101827635</v>
      </c>
      <c r="K40" s="6">
        <v>3577.1080481464774</v>
      </c>
    </row>
    <row r="41" spans="1:11" ht="12">
      <c r="A41" s="3">
        <f t="shared" si="1"/>
        <v>1</v>
      </c>
      <c r="B41" s="3">
        <v>73.25</v>
      </c>
      <c r="C41" s="4">
        <v>3100</v>
      </c>
      <c r="D41" s="4">
        <v>901</v>
      </c>
      <c r="E41" s="4">
        <f t="shared" si="0"/>
        <v>901</v>
      </c>
      <c r="H41" s="9">
        <v>5.011872336272741</v>
      </c>
      <c r="I41" s="6">
        <v>5454509.106013443</v>
      </c>
      <c r="J41" s="6">
        <v>253820.94228568452</v>
      </c>
      <c r="K41" s="6">
        <v>2936.3894148812087</v>
      </c>
    </row>
    <row r="42" spans="1:11" ht="12">
      <c r="A42" s="3">
        <f t="shared" si="1"/>
        <v>1</v>
      </c>
      <c r="B42" s="3">
        <v>80.47</v>
      </c>
      <c r="C42" s="4">
        <v>2300</v>
      </c>
      <c r="D42" s="4">
        <v>670</v>
      </c>
      <c r="E42" s="4">
        <f t="shared" si="0"/>
        <v>670</v>
      </c>
      <c r="H42" s="9">
        <v>5.623413251903512</v>
      </c>
      <c r="I42" s="6">
        <v>4706310.470244863</v>
      </c>
      <c r="J42" s="6">
        <v>205001.1193818042</v>
      </c>
      <c r="K42" s="6">
        <v>2387.606048643871</v>
      </c>
    </row>
    <row r="43" spans="1:11" ht="12">
      <c r="A43" s="3">
        <f t="shared" si="1"/>
        <v>1</v>
      </c>
      <c r="B43" s="3">
        <v>101.05</v>
      </c>
      <c r="C43" s="4">
        <v>853</v>
      </c>
      <c r="D43" s="4">
        <v>240</v>
      </c>
      <c r="E43" s="4">
        <f t="shared" si="0"/>
        <v>240</v>
      </c>
      <c r="H43" s="9">
        <v>6.3095734448019565</v>
      </c>
      <c r="I43" s="6">
        <v>4037109.518203054</v>
      </c>
      <c r="J43" s="6">
        <v>163779.78985080967</v>
      </c>
      <c r="K43" s="6">
        <v>1920.7678164413323</v>
      </c>
    </row>
    <row r="44" spans="1:11" ht="12">
      <c r="A44" s="3">
        <f t="shared" si="1"/>
        <v>1</v>
      </c>
      <c r="B44" s="3">
        <v>154.92</v>
      </c>
      <c r="C44" s="4">
        <v>220</v>
      </c>
      <c r="D44" s="4">
        <v>68.6</v>
      </c>
      <c r="E44" s="4">
        <f t="shared" si="0"/>
        <v>68.6</v>
      </c>
      <c r="H44" s="9">
        <v>7.079457843841407</v>
      </c>
      <c r="I44" s="6">
        <v>3440457.782334054</v>
      </c>
      <c r="J44" s="6">
        <v>129259.71148495426</v>
      </c>
      <c r="K44" s="6">
        <v>1526.8081573280188</v>
      </c>
    </row>
    <row r="45" spans="1:11" ht="12">
      <c r="A45" s="3">
        <v>2</v>
      </c>
      <c r="B45" s="8">
        <v>0.08905</v>
      </c>
      <c r="C45" s="4">
        <v>135680000</v>
      </c>
      <c r="D45" s="4">
        <v>1341900</v>
      </c>
      <c r="E45" s="4">
        <f t="shared" si="0"/>
        <v>27169158.831476547</v>
      </c>
      <c r="F45" t="s">
        <v>15</v>
      </c>
      <c r="H45" s="9">
        <v>7.943282347242847</v>
      </c>
      <c r="I45" s="6">
        <v>2910520.268111083</v>
      </c>
      <c r="J45" s="6">
        <v>100627.80645527302</v>
      </c>
      <c r="K45" s="6">
        <v>1197.4479958336578</v>
      </c>
    </row>
    <row r="46" spans="1:11" ht="12">
      <c r="A46" s="3">
        <f t="shared" si="1"/>
        <v>2</v>
      </c>
      <c r="B46" s="8">
        <v>0.13655</v>
      </c>
      <c r="C46" s="4">
        <v>46584000</v>
      </c>
      <c r="D46" s="4">
        <v>2864400</v>
      </c>
      <c r="E46" s="4">
        <f t="shared" si="0"/>
        <v>9747181.623423254</v>
      </c>
      <c r="H46" s="9">
        <v>8.912509381337491</v>
      </c>
      <c r="I46" s="6">
        <v>2441992.453504513</v>
      </c>
      <c r="J46" s="6">
        <v>77143.44130224866</v>
      </c>
      <c r="K46" s="6">
        <v>925.0797361955183</v>
      </c>
    </row>
    <row r="47" spans="1:11" ht="12">
      <c r="A47" s="3">
        <f t="shared" si="1"/>
        <v>2</v>
      </c>
      <c r="B47" s="8">
        <v>0.19315</v>
      </c>
      <c r="C47" s="4">
        <v>23798000</v>
      </c>
      <c r="D47" s="4">
        <v>321110</v>
      </c>
      <c r="E47" s="4">
        <f t="shared" si="0"/>
        <v>4770419.666245309</v>
      </c>
      <c r="H47" s="9">
        <v>10</v>
      </c>
      <c r="I47" s="6">
        <v>2030020.3408139679</v>
      </c>
      <c r="J47" s="6">
        <v>58128.86737744073</v>
      </c>
      <c r="K47" s="6">
        <v>702.6722596164184</v>
      </c>
    </row>
    <row r="48" spans="1:11" ht="12">
      <c r="A48" s="3">
        <f t="shared" si="1"/>
        <v>2</v>
      </c>
      <c r="B48" s="8">
        <v>0.27315</v>
      </c>
      <c r="C48" s="4">
        <v>10790000</v>
      </c>
      <c r="D48" s="4">
        <v>77578</v>
      </c>
      <c r="E48" s="4">
        <f t="shared" si="0"/>
        <v>2159393.976578614</v>
      </c>
      <c r="H48" s="9">
        <v>11.220184543019682</v>
      </c>
      <c r="I48" s="6">
        <v>1670123.6295801932</v>
      </c>
      <c r="J48" s="6">
        <v>42961.839739384945</v>
      </c>
      <c r="K48" s="6">
        <v>523.6979651861026</v>
      </c>
    </row>
    <row r="49" spans="1:11" ht="12">
      <c r="A49" s="3">
        <f t="shared" si="1"/>
        <v>2</v>
      </c>
      <c r="B49" s="8">
        <v>0.38625</v>
      </c>
      <c r="C49" s="4">
        <v>6270700</v>
      </c>
      <c r="D49" s="4">
        <v>54683</v>
      </c>
      <c r="E49" s="4">
        <f t="shared" si="0"/>
        <v>1255331.5777470907</v>
      </c>
      <c r="H49" s="9">
        <v>12.589254117941728</v>
      </c>
      <c r="I49" s="6">
        <v>1358122.5835565652</v>
      </c>
      <c r="J49" s="6">
        <v>31070.400968809994</v>
      </c>
      <c r="K49" s="6">
        <v>382.0826265274298</v>
      </c>
    </row>
    <row r="50" spans="1:11" ht="12">
      <c r="A50" s="3">
        <f t="shared" si="1"/>
        <v>2</v>
      </c>
      <c r="B50" s="8">
        <v>0.54625</v>
      </c>
      <c r="C50" s="4">
        <v>3900500</v>
      </c>
      <c r="D50" s="4">
        <v>40337</v>
      </c>
      <c r="E50" s="4">
        <f t="shared" si="0"/>
        <v>781142.166042136</v>
      </c>
      <c r="H50" s="9">
        <v>14.125375446227608</v>
      </c>
      <c r="I50" s="6">
        <v>1090069.7443980956</v>
      </c>
      <c r="J50" s="6">
        <v>21929.743492324582</v>
      </c>
      <c r="K50" s="6">
        <v>272.178079904526</v>
      </c>
    </row>
    <row r="51" spans="1:11" ht="12">
      <c r="A51" s="3">
        <f t="shared" si="1"/>
        <v>2</v>
      </c>
      <c r="B51" s="8">
        <v>0.77255</v>
      </c>
      <c r="C51" s="4">
        <v>2890800</v>
      </c>
      <c r="D51" s="4">
        <v>34218</v>
      </c>
      <c r="E51" s="4">
        <f t="shared" si="0"/>
        <v>579171.6991739151</v>
      </c>
      <c r="H51" s="9">
        <v>15.84893192461121</v>
      </c>
      <c r="I51" s="6">
        <v>862188.2615962569</v>
      </c>
      <c r="J51" s="6">
        <v>15136.792284709709</v>
      </c>
      <c r="K51" s="6">
        <v>188.75646452035684</v>
      </c>
    </row>
    <row r="52" spans="1:11" ht="12">
      <c r="A52" s="3">
        <f t="shared" si="1"/>
        <v>2</v>
      </c>
      <c r="B52" s="9">
        <v>1.0926</v>
      </c>
      <c r="C52" s="4">
        <v>2399900</v>
      </c>
      <c r="D52" s="4">
        <v>32541</v>
      </c>
      <c r="E52" s="4">
        <f t="shared" si="0"/>
        <v>481081.8195286536</v>
      </c>
      <c r="H52" s="9">
        <v>17.782794100389314</v>
      </c>
      <c r="I52" s="6">
        <v>670819.1923269714</v>
      </c>
      <c r="J52" s="6">
        <v>10422.786729405783</v>
      </c>
      <c r="K52" s="6">
        <v>127.12739036965218</v>
      </c>
    </row>
    <row r="53" spans="1:11" ht="12">
      <c r="A53" s="3">
        <f t="shared" si="1"/>
        <v>2</v>
      </c>
      <c r="B53" s="9">
        <v>1.5451</v>
      </c>
      <c r="C53" s="4">
        <v>1723200</v>
      </c>
      <c r="D53" s="4">
        <v>29394</v>
      </c>
      <c r="E53" s="4">
        <f t="shared" si="0"/>
        <v>345891.2211028201</v>
      </c>
      <c r="H53" s="9">
        <v>19.952623149688893</v>
      </c>
      <c r="I53" s="6">
        <v>512380.5696707257</v>
      </c>
      <c r="J53" s="6">
        <v>7176.849702589473</v>
      </c>
      <c r="K53" s="6">
        <v>84.79868782276938</v>
      </c>
    </row>
    <row r="54" spans="1:11" ht="12">
      <c r="A54" s="3">
        <f t="shared" si="1"/>
        <v>2</v>
      </c>
      <c r="B54" s="9">
        <v>2.1851</v>
      </c>
      <c r="C54" s="4">
        <v>1258600</v>
      </c>
      <c r="D54" s="4">
        <v>30794</v>
      </c>
      <c r="E54" s="4">
        <f t="shared" si="0"/>
        <v>253596.58679879742</v>
      </c>
      <c r="H54" s="9">
        <v>22.387211385683507</v>
      </c>
      <c r="I54" s="6">
        <v>383341.20155832724</v>
      </c>
      <c r="J54" s="6">
        <v>4941.785051424052</v>
      </c>
      <c r="K54" s="6">
        <v>56.563872156539496</v>
      </c>
    </row>
    <row r="55" spans="1:11" ht="12">
      <c r="A55" s="3">
        <f t="shared" si="1"/>
        <v>2</v>
      </c>
      <c r="B55" s="9">
        <v>3.0902</v>
      </c>
      <c r="C55" s="4">
        <v>900460</v>
      </c>
      <c r="D55" s="4">
        <v>32029</v>
      </c>
      <c r="E55" s="4">
        <f t="shared" si="0"/>
        <v>182917.97425348882</v>
      </c>
      <c r="H55" s="9">
        <v>25.11886431509593</v>
      </c>
      <c r="I55" s="6">
        <v>280211.88294288673</v>
      </c>
      <c r="J55" s="6">
        <v>3402.779841643727</v>
      </c>
      <c r="K55" s="6">
        <v>37.73020214685734</v>
      </c>
    </row>
    <row r="56" spans="1:11" ht="12">
      <c r="A56" s="3">
        <f t="shared" si="1"/>
        <v>2</v>
      </c>
      <c r="B56" s="9">
        <v>4.3702</v>
      </c>
      <c r="C56" s="4">
        <v>455380</v>
      </c>
      <c r="D56" s="4">
        <v>28153</v>
      </c>
      <c r="E56" s="4">
        <f t="shared" si="0"/>
        <v>95328.00839732256</v>
      </c>
      <c r="H56" s="9">
        <v>28.183829312644686</v>
      </c>
      <c r="I56" s="6">
        <v>199555.82649427725</v>
      </c>
      <c r="J56" s="6">
        <v>2343.062381347457</v>
      </c>
      <c r="K56" s="6">
        <v>25.167445221978813</v>
      </c>
    </row>
    <row r="57" spans="1:11" ht="12">
      <c r="A57" s="3">
        <f t="shared" si="1"/>
        <v>2</v>
      </c>
      <c r="B57" s="9">
        <v>6.1804</v>
      </c>
      <c r="C57" s="4">
        <v>202040</v>
      </c>
      <c r="D57" s="4">
        <v>23260</v>
      </c>
      <c r="E57" s="4">
        <f t="shared" si="0"/>
        <v>46624.393443775756</v>
      </c>
      <c r="H57" s="9">
        <v>31.622776601683963</v>
      </c>
      <c r="I57" s="6">
        <v>138018.54811252534</v>
      </c>
      <c r="J57" s="6">
        <v>1613.369532668234</v>
      </c>
      <c r="K57" s="6">
        <v>16.78762007518325</v>
      </c>
    </row>
    <row r="58" spans="1:11" ht="12">
      <c r="A58" s="3">
        <f t="shared" si="1"/>
        <v>2</v>
      </c>
      <c r="B58" s="3">
        <v>4.09</v>
      </c>
      <c r="C58" s="4">
        <v>327900</v>
      </c>
      <c r="D58" s="4">
        <v>3126</v>
      </c>
      <c r="E58" s="4">
        <f t="shared" si="0"/>
        <v>65654.46120409489</v>
      </c>
      <c r="F58" t="s">
        <v>16</v>
      </c>
      <c r="H58" s="9">
        <v>35.48133892335774</v>
      </c>
      <c r="I58" s="6">
        <v>92375.21276111946</v>
      </c>
      <c r="J58" s="6">
        <v>1110.9227264556164</v>
      </c>
      <c r="K58" s="6">
        <v>11.197965677603902</v>
      </c>
    </row>
    <row r="59" spans="1:11" ht="12">
      <c r="A59" s="3">
        <f t="shared" si="1"/>
        <v>2</v>
      </c>
      <c r="B59" s="3">
        <v>5.43</v>
      </c>
      <c r="C59" s="4">
        <v>236900</v>
      </c>
      <c r="D59" s="4">
        <v>2611</v>
      </c>
      <c r="E59" s="4">
        <f t="shared" si="0"/>
        <v>47451.88848718247</v>
      </c>
      <c r="H59" s="9">
        <v>39.81071705534995</v>
      </c>
      <c r="I59" s="6">
        <v>59590.77388055913</v>
      </c>
      <c r="J59" s="6">
        <v>764.9514132788382</v>
      </c>
      <c r="K59" s="6">
        <v>7.469458729421865</v>
      </c>
    </row>
    <row r="60" spans="1:11" ht="12">
      <c r="A60" s="3">
        <f t="shared" si="1"/>
        <v>2</v>
      </c>
      <c r="B60" s="3">
        <v>6.71</v>
      </c>
      <c r="C60" s="4">
        <v>166300</v>
      </c>
      <c r="D60" s="4">
        <v>2572</v>
      </c>
      <c r="E60" s="4">
        <f t="shared" si="0"/>
        <v>33359.29831396338</v>
      </c>
      <c r="H60" s="9">
        <v>44.668359215096565</v>
      </c>
      <c r="I60" s="6">
        <v>36885.5752629595</v>
      </c>
      <c r="J60" s="6">
        <v>526.7249024099149</v>
      </c>
      <c r="K60" s="6">
        <v>4.982406208131442</v>
      </c>
    </row>
    <row r="61" spans="1:11" ht="12">
      <c r="A61" s="3">
        <f t="shared" si="1"/>
        <v>2</v>
      </c>
      <c r="B61" s="3">
        <v>8.51</v>
      </c>
      <c r="C61" s="4">
        <v>82380</v>
      </c>
      <c r="D61" s="4">
        <v>1192</v>
      </c>
      <c r="E61" s="4">
        <f t="shared" si="0"/>
        <v>16519.06292741813</v>
      </c>
      <c r="H61" s="9">
        <v>50.11872336272752</v>
      </c>
      <c r="I61" s="6">
        <v>21828.87846993266</v>
      </c>
      <c r="J61" s="6">
        <v>362.68855511951693</v>
      </c>
      <c r="K61" s="6">
        <v>3.3234498672634203</v>
      </c>
    </row>
    <row r="62" spans="1:11" ht="12">
      <c r="A62" s="3">
        <f t="shared" si="1"/>
        <v>2</v>
      </c>
      <c r="B62" s="3">
        <v>11.66</v>
      </c>
      <c r="C62" s="4">
        <v>32640</v>
      </c>
      <c r="D62" s="4">
        <v>609.1</v>
      </c>
      <c r="E62" s="4">
        <f t="shared" si="0"/>
        <v>6556.3546891546375</v>
      </c>
      <c r="H62" s="9">
        <v>56.23413251903524</v>
      </c>
      <c r="I62" s="6">
        <v>12735.952275068754</v>
      </c>
      <c r="J62" s="6">
        <v>249.7375525873879</v>
      </c>
      <c r="K62" s="6">
        <v>2.2168644142637226</v>
      </c>
    </row>
    <row r="63" spans="1:11" ht="12">
      <c r="A63" s="3">
        <f t="shared" si="1"/>
        <v>2</v>
      </c>
      <c r="B63" s="3">
        <v>15.77</v>
      </c>
      <c r="C63" s="4">
        <v>13890</v>
      </c>
      <c r="D63" s="4">
        <v>361.9</v>
      </c>
      <c r="E63" s="4">
        <f t="shared" si="0"/>
        <v>2801.473828184015</v>
      </c>
      <c r="H63" s="9">
        <v>63.095734448019705</v>
      </c>
      <c r="I63" s="6">
        <v>7430.729003152948</v>
      </c>
      <c r="J63" s="6">
        <v>171.9625400139412</v>
      </c>
      <c r="K63" s="6">
        <v>1.4787308452092045</v>
      </c>
    </row>
    <row r="64" spans="1:11" ht="12">
      <c r="A64" s="3">
        <f t="shared" si="1"/>
        <v>2</v>
      </c>
      <c r="B64" s="3">
        <v>23.65</v>
      </c>
      <c r="C64" s="4">
        <v>3561</v>
      </c>
      <c r="D64" s="4">
        <v>119.3</v>
      </c>
      <c r="E64" s="4">
        <f t="shared" si="0"/>
        <v>722.1227942670139</v>
      </c>
      <c r="H64" s="9">
        <v>70.79457843841422</v>
      </c>
      <c r="I64" s="6">
        <v>4335.422458074492</v>
      </c>
      <c r="J64" s="6">
        <v>118.40876496817108</v>
      </c>
      <c r="K64" s="6">
        <v>0.9863683581656306</v>
      </c>
    </row>
    <row r="65" spans="1:11" ht="12">
      <c r="A65" s="3">
        <f t="shared" si="1"/>
        <v>2</v>
      </c>
      <c r="B65" s="3">
        <v>21</v>
      </c>
      <c r="C65" s="4">
        <v>7820</v>
      </c>
      <c r="D65" s="4">
        <v>2170</v>
      </c>
      <c r="E65" s="4">
        <f t="shared" si="0"/>
        <v>2170</v>
      </c>
      <c r="F65" t="s">
        <v>14</v>
      </c>
      <c r="H65" s="9">
        <v>79.43282347242864</v>
      </c>
      <c r="I65" s="6">
        <v>2529.481008122015</v>
      </c>
      <c r="J65" s="6">
        <v>81.53308051946043</v>
      </c>
      <c r="K65" s="6">
        <v>0.6579443048357595</v>
      </c>
    </row>
    <row r="66" spans="1:10" ht="12">
      <c r="A66" s="3">
        <f t="shared" si="1"/>
        <v>2</v>
      </c>
      <c r="B66" s="3">
        <v>23</v>
      </c>
      <c r="C66" s="4">
        <v>5870</v>
      </c>
      <c r="D66" s="4">
        <v>1650</v>
      </c>
      <c r="E66" s="4">
        <f t="shared" si="0"/>
        <v>1650</v>
      </c>
      <c r="H66" s="9">
        <v>89.12509381337512</v>
      </c>
      <c r="I66" s="6">
        <v>1475.8133105422048</v>
      </c>
      <c r="J66" s="6">
        <v>56.1414792290058</v>
      </c>
    </row>
    <row r="67" spans="1:10" ht="12">
      <c r="A67" s="3">
        <f t="shared" si="1"/>
        <v>2</v>
      </c>
      <c r="B67" s="3">
        <v>25.6</v>
      </c>
      <c r="C67" s="4">
        <v>4360</v>
      </c>
      <c r="D67" s="4">
        <v>1220</v>
      </c>
      <c r="E67" s="4">
        <f t="shared" si="0"/>
        <v>1220</v>
      </c>
      <c r="H67" s="9">
        <v>100.00000000000064</v>
      </c>
      <c r="I67" s="6">
        <v>861.0560508578735</v>
      </c>
      <c r="J67" s="6">
        <v>38.65750772496076</v>
      </c>
    </row>
    <row r="68" spans="1:9" ht="12">
      <c r="A68" s="3">
        <f t="shared" si="1"/>
        <v>2</v>
      </c>
      <c r="B68" s="3">
        <v>32</v>
      </c>
      <c r="C68" s="4">
        <v>2170</v>
      </c>
      <c r="D68" s="4">
        <v>581</v>
      </c>
      <c r="E68" s="4">
        <f t="shared" si="0"/>
        <v>581</v>
      </c>
      <c r="H68" s="9">
        <v>112.20184543019707</v>
      </c>
      <c r="I68" s="6">
        <v>502.3789373783124</v>
      </c>
    </row>
    <row r="69" spans="1:9" ht="12">
      <c r="A69" s="3">
        <f t="shared" si="1"/>
        <v>2</v>
      </c>
      <c r="B69" s="3">
        <v>41.4</v>
      </c>
      <c r="C69" s="4">
        <v>731</v>
      </c>
      <c r="D69" s="4">
        <v>243</v>
      </c>
      <c r="E69" s="4">
        <f aca="true" t="shared" si="3" ref="E69:E98">IF((D69/C69)&lt;0.25,SQRT(D69^2+(Sysig*C69)^2),D69)</f>
        <v>243</v>
      </c>
      <c r="H69" s="9">
        <v>125.89254117941755</v>
      </c>
      <c r="I69" s="6">
        <v>293.1105315036224</v>
      </c>
    </row>
    <row r="70" spans="1:9" ht="12">
      <c r="A70" s="3">
        <v>2</v>
      </c>
      <c r="B70" s="3">
        <v>1.533</v>
      </c>
      <c r="C70" s="4">
        <v>1277723.5647222856</v>
      </c>
      <c r="D70" s="4">
        <v>257062.56376090474</v>
      </c>
      <c r="E70" s="4">
        <f t="shared" si="3"/>
        <v>362469.6704569835</v>
      </c>
      <c r="F70" t="s">
        <v>11</v>
      </c>
      <c r="H70" s="9">
        <v>141.25375446227636</v>
      </c>
      <c r="I70" s="6">
        <v>171.0139046168636</v>
      </c>
    </row>
    <row r="71" spans="1:9" ht="12">
      <c r="A71" s="3">
        <v>2</v>
      </c>
      <c r="B71" s="3">
        <v>3.63</v>
      </c>
      <c r="C71" s="4">
        <v>600318.4513546288</v>
      </c>
      <c r="D71" s="4">
        <v>120078.3530751441</v>
      </c>
      <c r="E71" s="4">
        <f t="shared" si="3"/>
        <v>169806.0676145342</v>
      </c>
      <c r="H71" s="9">
        <v>158.48931924611242</v>
      </c>
      <c r="I71" s="6">
        <v>99.77722541144615</v>
      </c>
    </row>
    <row r="72" spans="1:8" ht="12">
      <c r="A72" s="3">
        <v>2</v>
      </c>
      <c r="B72" s="3">
        <v>9.23</v>
      </c>
      <c r="C72" s="4">
        <v>66293.09502130286</v>
      </c>
      <c r="D72" s="4">
        <v>13261.773934666458</v>
      </c>
      <c r="E72" s="4">
        <f t="shared" si="3"/>
        <v>18752.749819542154</v>
      </c>
      <c r="H72" s="9">
        <v>177.8279410038935</v>
      </c>
    </row>
    <row r="73" spans="1:8" ht="12">
      <c r="A73" s="3">
        <v>2</v>
      </c>
      <c r="B73" s="3">
        <v>25.981</v>
      </c>
      <c r="C73" s="4">
        <v>5481.586360697143</v>
      </c>
      <c r="D73" s="4">
        <v>1097.3119423670896</v>
      </c>
      <c r="E73" s="4">
        <f t="shared" si="3"/>
        <v>1551.1302524458329</v>
      </c>
      <c r="H73" s="9">
        <v>199.52623149688935</v>
      </c>
    </row>
    <row r="74" spans="1:8" ht="12">
      <c r="A74" s="3">
        <v>2</v>
      </c>
      <c r="B74" s="3">
        <v>50.99</v>
      </c>
      <c r="C74" s="4">
        <v>268.7436018925714</v>
      </c>
      <c r="D74" s="4">
        <v>54.62504758294105</v>
      </c>
      <c r="E74" s="4">
        <f t="shared" si="3"/>
        <v>76.63433150857578</v>
      </c>
      <c r="H74" s="9">
        <v>223.87211385683554</v>
      </c>
    </row>
    <row r="75" spans="1:8" ht="12">
      <c r="A75" s="3">
        <v>8</v>
      </c>
      <c r="B75" s="8">
        <v>0.0483</v>
      </c>
      <c r="C75" s="4">
        <v>4450900</v>
      </c>
      <c r="D75" s="4">
        <v>115060</v>
      </c>
      <c r="E75" s="4">
        <f t="shared" si="3"/>
        <v>897585.2249229596</v>
      </c>
      <c r="F75" t="s">
        <v>6</v>
      </c>
      <c r="H75" s="9">
        <v>251.18864315095982</v>
      </c>
    </row>
    <row r="76" spans="1:8" ht="12">
      <c r="A76" s="3">
        <f t="shared" si="1"/>
        <v>8</v>
      </c>
      <c r="B76" s="8">
        <v>0.0683</v>
      </c>
      <c r="C76" s="4">
        <v>2160200</v>
      </c>
      <c r="D76" s="4">
        <v>56593</v>
      </c>
      <c r="E76" s="4">
        <f t="shared" si="3"/>
        <v>435730.7990594652</v>
      </c>
      <c r="H76" s="9">
        <v>281.83829312644747</v>
      </c>
    </row>
    <row r="77" spans="1:8" ht="12">
      <c r="A77" s="3">
        <f t="shared" si="1"/>
        <v>8</v>
      </c>
      <c r="B77" s="8">
        <v>0.09655</v>
      </c>
      <c r="C77" s="4">
        <v>988420</v>
      </c>
      <c r="D77" s="4">
        <v>29227</v>
      </c>
      <c r="E77" s="4">
        <f t="shared" si="3"/>
        <v>199832.8836428079</v>
      </c>
      <c r="H77" s="9">
        <v>316.2277660168403</v>
      </c>
    </row>
    <row r="78" spans="1:8" ht="12">
      <c r="A78" s="3">
        <f aca="true" t="shared" si="4" ref="A78:A98">A77</f>
        <v>8</v>
      </c>
      <c r="B78" s="9">
        <v>0.13655</v>
      </c>
      <c r="C78" s="4">
        <v>352540</v>
      </c>
      <c r="D78" s="4">
        <v>5621</v>
      </c>
      <c r="E78" s="4">
        <f t="shared" si="3"/>
        <v>70731.70226284675</v>
      </c>
      <c r="H78" s="9">
        <v>354.81338923357816</v>
      </c>
    </row>
    <row r="79" spans="1:8" ht="12">
      <c r="A79" s="3">
        <f t="shared" si="4"/>
        <v>8</v>
      </c>
      <c r="B79" s="9">
        <v>0.19315</v>
      </c>
      <c r="C79" s="4">
        <v>180470</v>
      </c>
      <c r="D79" s="4">
        <v>3410.9</v>
      </c>
      <c r="E79" s="4">
        <f t="shared" si="3"/>
        <v>36254.807609612275</v>
      </c>
      <c r="H79" s="9">
        <v>398.10717055350034</v>
      </c>
    </row>
    <row r="80" spans="1:8" ht="12">
      <c r="A80" s="3">
        <f t="shared" si="4"/>
        <v>8</v>
      </c>
      <c r="B80" s="9">
        <v>0.27315</v>
      </c>
      <c r="C80" s="4">
        <v>93011</v>
      </c>
      <c r="D80" s="4">
        <v>2053.6</v>
      </c>
      <c r="E80" s="4">
        <f t="shared" si="3"/>
        <v>18715.210867099522</v>
      </c>
      <c r="H80" s="9">
        <v>446.68359215096666</v>
      </c>
    </row>
    <row r="81" spans="1:8" ht="12">
      <c r="A81" s="3">
        <f t="shared" si="4"/>
        <v>8</v>
      </c>
      <c r="B81" s="9">
        <v>0.38625</v>
      </c>
      <c r="C81" s="4">
        <v>57001</v>
      </c>
      <c r="D81" s="4">
        <v>1406.5</v>
      </c>
      <c r="E81" s="4">
        <f t="shared" si="3"/>
        <v>11486.635812543202</v>
      </c>
      <c r="H81" s="9">
        <v>501.1872336272763</v>
      </c>
    </row>
    <row r="82" spans="1:8" ht="12">
      <c r="A82" s="3">
        <f t="shared" si="4"/>
        <v>8</v>
      </c>
      <c r="B82" s="9">
        <v>0.54625</v>
      </c>
      <c r="C82" s="4">
        <v>39858</v>
      </c>
      <c r="D82" s="4">
        <v>999.46</v>
      </c>
      <c r="E82" s="4">
        <f t="shared" si="3"/>
        <v>8034.010633027567</v>
      </c>
      <c r="H82" s="9">
        <v>562.3413251903537</v>
      </c>
    </row>
    <row r="83" spans="1:8" ht="12">
      <c r="A83" s="3">
        <f t="shared" si="4"/>
        <v>8</v>
      </c>
      <c r="B83" s="9">
        <v>0.77255</v>
      </c>
      <c r="C83" s="4">
        <v>33414</v>
      </c>
      <c r="D83" s="4">
        <v>823.76</v>
      </c>
      <c r="E83" s="4">
        <f t="shared" si="3"/>
        <v>6733.379268807009</v>
      </c>
      <c r="H83" s="9">
        <v>630.9573444801985</v>
      </c>
    </row>
    <row r="84" spans="1:8" ht="12">
      <c r="A84" s="3">
        <f t="shared" si="4"/>
        <v>8</v>
      </c>
      <c r="B84" s="9">
        <v>1.0926</v>
      </c>
      <c r="C84" s="4">
        <v>27366</v>
      </c>
      <c r="D84" s="4">
        <v>639.24</v>
      </c>
      <c r="E84" s="4">
        <f t="shared" si="3"/>
        <v>5510.40343510346</v>
      </c>
      <c r="H84" s="9">
        <v>707.9457843841438</v>
      </c>
    </row>
    <row r="85" spans="1:8" ht="12">
      <c r="A85" s="3">
        <f t="shared" si="4"/>
        <v>8</v>
      </c>
      <c r="B85" s="9">
        <v>1.5451</v>
      </c>
      <c r="C85" s="4">
        <v>19900</v>
      </c>
      <c r="D85" s="4">
        <v>461.79</v>
      </c>
      <c r="E85" s="4">
        <f t="shared" si="3"/>
        <v>4006.7006381934752</v>
      </c>
      <c r="F85" t="s">
        <v>16</v>
      </c>
      <c r="H85" s="9">
        <v>794.3282347242882</v>
      </c>
    </row>
    <row r="86" spans="1:8" ht="12">
      <c r="A86" s="3">
        <f t="shared" si="4"/>
        <v>8</v>
      </c>
      <c r="B86" s="9">
        <v>2.1851</v>
      </c>
      <c r="C86" s="4">
        <v>13999</v>
      </c>
      <c r="D86" s="4">
        <v>329.65</v>
      </c>
      <c r="E86" s="4">
        <f t="shared" si="3"/>
        <v>2819.1397912306516</v>
      </c>
      <c r="H86" s="9">
        <v>891.2509381337532</v>
      </c>
    </row>
    <row r="87" spans="1:8" ht="12">
      <c r="A87" s="3">
        <f t="shared" si="4"/>
        <v>8</v>
      </c>
      <c r="B87" s="9">
        <v>3.0902</v>
      </c>
      <c r="C87" s="4">
        <v>9263.2</v>
      </c>
      <c r="D87" s="4">
        <v>236.28</v>
      </c>
      <c r="E87" s="4">
        <f t="shared" si="3"/>
        <v>1867.6464354904012</v>
      </c>
      <c r="H87" s="9">
        <v>1000.0000000000086</v>
      </c>
    </row>
    <row r="88" spans="1:5" ht="12">
      <c r="A88" s="3">
        <f t="shared" si="4"/>
        <v>8</v>
      </c>
      <c r="B88" s="9">
        <v>4.3702</v>
      </c>
      <c r="C88" s="4">
        <v>4836.6</v>
      </c>
      <c r="D88" s="4">
        <v>154.92</v>
      </c>
      <c r="E88" s="4">
        <f t="shared" si="3"/>
        <v>979.64697151576</v>
      </c>
    </row>
    <row r="89" spans="1:5" ht="12">
      <c r="A89" s="3">
        <f t="shared" si="4"/>
        <v>8</v>
      </c>
      <c r="B89" s="9">
        <v>6.1804</v>
      </c>
      <c r="C89" s="4">
        <v>2494.8</v>
      </c>
      <c r="D89" s="4">
        <v>113.31</v>
      </c>
      <c r="E89" s="4">
        <f t="shared" si="3"/>
        <v>511.66418449995115</v>
      </c>
    </row>
    <row r="90" spans="1:5" ht="12">
      <c r="A90" s="3">
        <f t="shared" si="4"/>
        <v>8</v>
      </c>
      <c r="B90" s="9">
        <v>8.4854</v>
      </c>
      <c r="C90" s="4">
        <v>1254.4</v>
      </c>
      <c r="D90" s="4">
        <v>92.521</v>
      </c>
      <c r="E90" s="4">
        <f t="shared" si="3"/>
        <v>267.3965404432152</v>
      </c>
    </row>
    <row r="91" spans="1:5" ht="12">
      <c r="A91" s="3">
        <f t="shared" si="4"/>
        <v>8</v>
      </c>
      <c r="B91" s="3">
        <v>8.64</v>
      </c>
      <c r="C91" s="4">
        <v>945.9</v>
      </c>
      <c r="D91" s="4">
        <v>4.806</v>
      </c>
      <c r="E91" s="4">
        <f t="shared" si="3"/>
        <v>189.24103687097048</v>
      </c>
    </row>
    <row r="92" spans="1:5" ht="12">
      <c r="A92" s="3">
        <f t="shared" si="4"/>
        <v>8</v>
      </c>
      <c r="B92" s="3">
        <v>11.53</v>
      </c>
      <c r="C92" s="4">
        <v>453.3</v>
      </c>
      <c r="D92" s="4">
        <v>3.047</v>
      </c>
      <c r="E92" s="4">
        <f t="shared" si="3"/>
        <v>90.71118899562502</v>
      </c>
    </row>
    <row r="93" spans="1:5" ht="12">
      <c r="A93" s="3">
        <f t="shared" si="4"/>
        <v>8</v>
      </c>
      <c r="B93" s="3">
        <v>14.35</v>
      </c>
      <c r="C93" s="4">
        <v>233.7</v>
      </c>
      <c r="D93" s="4">
        <v>2.452</v>
      </c>
      <c r="E93" s="4">
        <f t="shared" si="3"/>
        <v>46.80427228362813</v>
      </c>
    </row>
    <row r="94" spans="1:5" ht="12">
      <c r="A94" s="3">
        <f t="shared" si="4"/>
        <v>8</v>
      </c>
      <c r="B94" s="3">
        <v>18.3</v>
      </c>
      <c r="C94" s="4">
        <v>106.3</v>
      </c>
      <c r="D94" s="4">
        <v>1.144</v>
      </c>
      <c r="E94" s="4">
        <f t="shared" si="3"/>
        <v>21.290757055586354</v>
      </c>
    </row>
    <row r="95" spans="1:5" ht="12">
      <c r="A95" s="3">
        <f t="shared" si="4"/>
        <v>8</v>
      </c>
      <c r="B95" s="3">
        <v>25.19</v>
      </c>
      <c r="C95" s="4">
        <v>36.71</v>
      </c>
      <c r="D95" s="4">
        <v>0.5553</v>
      </c>
      <c r="E95" s="4">
        <f t="shared" si="3"/>
        <v>7.3629696515740175</v>
      </c>
    </row>
    <row r="96" spans="1:5" ht="12">
      <c r="A96" s="3">
        <f t="shared" si="4"/>
        <v>8</v>
      </c>
      <c r="B96" s="3">
        <v>34.18</v>
      </c>
      <c r="C96" s="4">
        <v>13.66</v>
      </c>
      <c r="D96" s="4">
        <v>0.3299</v>
      </c>
      <c r="E96" s="4">
        <f t="shared" si="3"/>
        <v>2.7518462911289214</v>
      </c>
    </row>
    <row r="97" spans="1:5" ht="12">
      <c r="A97" s="3">
        <f t="shared" si="4"/>
        <v>8</v>
      </c>
      <c r="B97" s="3">
        <v>51.35</v>
      </c>
      <c r="C97" s="4">
        <v>3.608</v>
      </c>
      <c r="D97" s="4">
        <v>0.1143</v>
      </c>
      <c r="E97" s="4">
        <f t="shared" si="3"/>
        <v>0.7305963659915097</v>
      </c>
    </row>
    <row r="98" spans="1:5" ht="12">
      <c r="A98" s="3">
        <f t="shared" si="4"/>
        <v>8</v>
      </c>
      <c r="B98" s="3">
        <v>76.78</v>
      </c>
      <c r="C98" s="4">
        <v>0.6577</v>
      </c>
      <c r="D98" s="4">
        <v>0.05901</v>
      </c>
      <c r="E98" s="4">
        <f t="shared" si="3"/>
        <v>0.14416987098558423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Mewaldt</dc:creator>
  <cp:keywords/>
  <dc:description/>
  <cp:lastModifiedBy>current user</cp:lastModifiedBy>
  <dcterms:created xsi:type="dcterms:W3CDTF">2005-12-21T21:26:44Z</dcterms:created>
  <dcterms:modified xsi:type="dcterms:W3CDTF">2005-12-22T01:36:52Z</dcterms:modified>
  <cp:category/>
  <cp:version/>
  <cp:contentType/>
  <cp:contentStatus/>
</cp:coreProperties>
</file>