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60" yWindow="65320" windowWidth="16896" windowHeight="12696" tabRatio="216" activeTab="0"/>
  </bookViews>
  <sheets>
    <sheet name="Sheet1" sheetId="1" r:id="rId1"/>
    <sheet name="Sheet2" sheetId="2" r:id="rId2"/>
    <sheet name="Sheet3" sheetId="3" r:id="rId3"/>
  </sheets>
  <definedNames>
    <definedName name="Sysig">'Sheet1'!$E$5</definedName>
  </definedNames>
  <calcPr fullCalcOnLoad="1"/>
</workbook>
</file>

<file path=xl/sharedStrings.xml><?xml version="1.0" encoding="utf-8"?>
<sst xmlns="http://schemas.openxmlformats.org/spreadsheetml/2006/main" count="27" uniqueCount="23">
  <si>
    <t>Z</t>
  </si>
  <si>
    <t>E</t>
  </si>
  <si>
    <t>Fluence</t>
  </si>
  <si>
    <t>Sigma</t>
  </si>
  <si>
    <t>20% sigma</t>
  </si>
  <si>
    <t>Instrument</t>
  </si>
  <si>
    <t>ULEIS</t>
  </si>
  <si>
    <t>EPAM</t>
  </si>
  <si>
    <t xml:space="preserve">Derived from </t>
  </si>
  <si>
    <t>Goes-11</t>
  </si>
  <si>
    <t>integral pts.</t>
  </si>
  <si>
    <t>GOES-11</t>
  </si>
  <si>
    <t>differential</t>
  </si>
  <si>
    <t>points</t>
  </si>
  <si>
    <t>PET</t>
  </si>
  <si>
    <t>Uleis</t>
  </si>
  <si>
    <t>SIS</t>
  </si>
  <si>
    <t>Hfit</t>
  </si>
  <si>
    <t>HeFit</t>
  </si>
  <si>
    <t>OFIT</t>
  </si>
  <si>
    <t>Band Fits to Spectra</t>
  </si>
  <si>
    <t>G11</t>
  </si>
  <si>
    <t>October 29,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</si>
</sst>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3"/>
  <sheetViews>
    <sheetView tabSelected="1" workbookViewId="0" topLeftCell="A41">
      <selection activeCell="L68" sqref="L68"/>
    </sheetView>
  </sheetViews>
  <sheetFormatPr defaultColWidth="9.00390625" defaultRowHeight="12.75"/>
  <cols>
    <col min="1" max="1" width="9.50390625" style="0" customWidth="1"/>
    <col min="3" max="6" width="10.875" style="0" customWidth="1"/>
    <col min="7" max="7" width="6.75390625" style="0" customWidth="1"/>
    <col min="8" max="8" width="9.50390625" style="0" customWidth="1"/>
    <col min="9" max="9" width="10.125" style="0" customWidth="1"/>
    <col min="10" max="10" width="10.25390625" style="0" customWidth="1"/>
    <col min="11" max="11" width="10.50390625" style="0" customWidth="1"/>
    <col min="12" max="16384" width="10.875" style="0" customWidth="1"/>
  </cols>
  <sheetData>
    <row r="2" ht="12">
      <c r="B2" s="11" t="s">
        <v>22</v>
      </c>
    </row>
    <row r="4" ht="12">
      <c r="H4" s="10" t="s">
        <v>20</v>
      </c>
    </row>
    <row r="5" ht="12">
      <c r="E5" s="3">
        <v>0.2</v>
      </c>
    </row>
    <row r="6" spans="1:11" ht="12">
      <c r="A6" s="1" t="s">
        <v>0</v>
      </c>
      <c r="B6" s="1" t="s">
        <v>1</v>
      </c>
      <c r="C6" s="2" t="s">
        <v>2</v>
      </c>
      <c r="D6" s="2" t="s">
        <v>3</v>
      </c>
      <c r="E6" s="2" t="s">
        <v>4</v>
      </c>
      <c r="F6" s="1" t="s">
        <v>5</v>
      </c>
      <c r="H6" s="1" t="s">
        <v>1</v>
      </c>
      <c r="I6" s="1" t="s">
        <v>17</v>
      </c>
      <c r="J6" s="1" t="s">
        <v>18</v>
      </c>
      <c r="K6" s="1" t="s">
        <v>19</v>
      </c>
    </row>
    <row r="7" spans="1:11" ht="12">
      <c r="A7" s="3">
        <v>1</v>
      </c>
      <c r="B7" s="3">
        <v>0.19</v>
      </c>
      <c r="C7" s="4">
        <v>2232700000</v>
      </c>
      <c r="D7" s="6">
        <v>36180000</v>
      </c>
      <c r="E7" s="4">
        <f>IF((D7/C7)&lt;0.25,SQRT(D7^2+(Sysig*C7)^2),D7)</f>
        <v>448003308.0235011</v>
      </c>
      <c r="F7" s="5" t="s">
        <v>6</v>
      </c>
      <c r="H7" s="9">
        <v>0.1</v>
      </c>
      <c r="I7" s="6">
        <v>3816241726.89133</v>
      </c>
      <c r="J7" s="6">
        <v>991035151.744278</v>
      </c>
      <c r="K7" s="6">
        <v>5729796.927264846</v>
      </c>
    </row>
    <row r="8" spans="1:11" ht="12">
      <c r="A8" s="3">
        <v>1</v>
      </c>
      <c r="B8" s="3">
        <v>0.269</v>
      </c>
      <c r="C8" s="4">
        <v>1393500000</v>
      </c>
      <c r="D8" s="6">
        <v>114420000</v>
      </c>
      <c r="E8" s="4">
        <f aca="true" t="shared" si="0" ref="E8:E71">IF((D8/C8)&lt;0.25,SQRT(D8^2+(Sysig*C8)^2),D8)</f>
        <v>301273341.6683262</v>
      </c>
      <c r="H8" s="9">
        <v>0.11220184543019636</v>
      </c>
      <c r="I8" s="6">
        <v>3361110894.4681</v>
      </c>
      <c r="J8" s="6">
        <v>831373179.9802595</v>
      </c>
      <c r="K8" s="6">
        <v>4922772.520609147</v>
      </c>
    </row>
    <row r="9" spans="1:11" ht="12">
      <c r="A9" s="3">
        <v>1</v>
      </c>
      <c r="B9" s="3">
        <v>0.381</v>
      </c>
      <c r="C9" s="4">
        <v>897800000</v>
      </c>
      <c r="D9" s="6">
        <v>24702000</v>
      </c>
      <c r="E9" s="4">
        <f t="shared" si="0"/>
        <v>181251158.3521606</v>
      </c>
      <c r="H9" s="9">
        <v>0.12589254117941676</v>
      </c>
      <c r="I9" s="6">
        <v>2960090801.63937</v>
      </c>
      <c r="J9" s="6">
        <v>697395925.3234122</v>
      </c>
      <c r="K9" s="6">
        <v>4228964.151618973</v>
      </c>
    </row>
    <row r="10" spans="1:11" ht="12">
      <c r="A10" s="3">
        <v>1</v>
      </c>
      <c r="B10" s="3">
        <v>0.538</v>
      </c>
      <c r="C10" s="4">
        <v>572510000</v>
      </c>
      <c r="D10" s="6">
        <v>22957000</v>
      </c>
      <c r="E10" s="4">
        <f t="shared" si="0"/>
        <v>116780699.83092241</v>
      </c>
      <c r="H10" s="9">
        <v>0.14125375446227548</v>
      </c>
      <c r="I10" s="6">
        <v>2606750277.1349</v>
      </c>
      <c r="J10" s="6">
        <v>584973740.9377376</v>
      </c>
      <c r="K10" s="6">
        <v>3632505.5681870384</v>
      </c>
    </row>
    <row r="11" spans="1:11" ht="12">
      <c r="A11" s="3">
        <f>A10</f>
        <v>1</v>
      </c>
      <c r="B11" s="3">
        <v>0.761</v>
      </c>
      <c r="C11" s="4">
        <v>409480000</v>
      </c>
      <c r="D11" s="6">
        <v>23124000</v>
      </c>
      <c r="E11" s="4">
        <f t="shared" si="0"/>
        <v>85098026.95715101</v>
      </c>
      <c r="H11" s="9">
        <v>0.15848931924611143</v>
      </c>
      <c r="I11" s="6">
        <v>2295422502.85906</v>
      </c>
      <c r="J11" s="6">
        <v>490640825.5596225</v>
      </c>
      <c r="K11" s="6">
        <v>3119753.5216576117</v>
      </c>
    </row>
    <row r="12" spans="1:11" ht="12">
      <c r="A12" s="3">
        <f aca="true" t="shared" si="1" ref="A12:A82">A11</f>
        <v>1</v>
      </c>
      <c r="B12" s="3">
        <v>1.076</v>
      </c>
      <c r="C12" s="4">
        <v>210150000</v>
      </c>
      <c r="D12" s="6">
        <v>19803000</v>
      </c>
      <c r="E12" s="4">
        <f t="shared" si="0"/>
        <v>46461593.91368316</v>
      </c>
      <c r="H12" s="9">
        <v>0.17782794100389238</v>
      </c>
      <c r="I12" s="6">
        <v>2021114171.59883</v>
      </c>
      <c r="J12" s="6">
        <v>411488517.13557094</v>
      </c>
      <c r="K12" s="6">
        <v>2678976.3277051165</v>
      </c>
    </row>
    <row r="13" spans="1:11" ht="12">
      <c r="A13" s="3">
        <f t="shared" si="1"/>
        <v>1</v>
      </c>
      <c r="B13" s="3">
        <v>1.522</v>
      </c>
      <c r="C13" s="4">
        <v>199310000</v>
      </c>
      <c r="D13" s="6">
        <v>23229000</v>
      </c>
      <c r="E13" s="4">
        <f t="shared" si="0"/>
        <v>46136379.19256343</v>
      </c>
      <c r="H13" s="9">
        <v>0.19952623149688808</v>
      </c>
      <c r="I13" s="6">
        <v>1779425441.39884</v>
      </c>
      <c r="J13" s="6">
        <v>345075737.97470766</v>
      </c>
      <c r="K13" s="6">
        <v>2300086.0588734564</v>
      </c>
    </row>
    <row r="14" spans="1:11" ht="12">
      <c r="A14" s="3">
        <f t="shared" si="1"/>
        <v>1</v>
      </c>
      <c r="B14" s="3">
        <v>2.153</v>
      </c>
      <c r="C14" s="4">
        <v>93125000</v>
      </c>
      <c r="D14" s="6">
        <v>18651000</v>
      </c>
      <c r="E14" s="4">
        <f t="shared" si="0"/>
        <v>26358118.78719724</v>
      </c>
      <c r="H14" s="9">
        <v>0.22387211385683412</v>
      </c>
      <c r="I14" s="6">
        <v>1566479403.43117</v>
      </c>
      <c r="J14" s="6">
        <v>289353834.58209133</v>
      </c>
      <c r="K14" s="6">
        <v>1974408.2561482652</v>
      </c>
    </row>
    <row r="15" spans="1:11" ht="12">
      <c r="A15" s="3">
        <f t="shared" si="1"/>
        <v>1</v>
      </c>
      <c r="B15" s="3">
        <v>3.044</v>
      </c>
      <c r="C15" s="4">
        <v>95997000</v>
      </c>
      <c r="D15" s="6">
        <v>22450000</v>
      </c>
      <c r="E15" s="4">
        <f t="shared" si="0"/>
        <v>29540133.045739654</v>
      </c>
      <c r="H15" s="9">
        <v>0.25118864315095824</v>
      </c>
      <c r="I15" s="6">
        <v>1378859932.69279</v>
      </c>
      <c r="J15" s="6">
        <v>242603498.45467195</v>
      </c>
      <c r="K15" s="6">
        <v>1694483.9032873816</v>
      </c>
    </row>
    <row r="16" spans="1:11" ht="12">
      <c r="A16" s="3">
        <f t="shared" si="1"/>
        <v>1</v>
      </c>
      <c r="B16" s="3">
        <v>4.305</v>
      </c>
      <c r="C16" s="4">
        <v>74772000</v>
      </c>
      <c r="D16" s="6">
        <v>22570000</v>
      </c>
      <c r="E16" s="4">
        <f t="shared" si="0"/>
        <v>22570000</v>
      </c>
      <c r="H16" s="9">
        <v>0.28183829312644565</v>
      </c>
      <c r="I16" s="6">
        <v>1213556925.24343</v>
      </c>
      <c r="J16" s="6">
        <v>203381826.01404437</v>
      </c>
      <c r="K16" s="6">
        <v>1453899.144015992</v>
      </c>
    </row>
    <row r="17" spans="1:11" ht="12">
      <c r="A17" s="3">
        <f t="shared" si="1"/>
        <v>1</v>
      </c>
      <c r="B17" s="3">
        <v>6.089</v>
      </c>
      <c r="C17" s="4">
        <v>49812000</v>
      </c>
      <c r="D17" s="6">
        <v>20363000</v>
      </c>
      <c r="E17" s="4">
        <f t="shared" si="0"/>
        <v>20363000</v>
      </c>
      <c r="H17" s="9">
        <v>0.3162277660168383</v>
      </c>
      <c r="I17" s="6">
        <v>1067918044.10563</v>
      </c>
      <c r="J17" s="6">
        <v>170477887.96691847</v>
      </c>
      <c r="K17" s="6">
        <v>1247138.855409422</v>
      </c>
    </row>
    <row r="18" spans="1:11" ht="12">
      <c r="A18" s="3">
        <f t="shared" si="1"/>
        <v>1</v>
      </c>
      <c r="B18" s="3">
        <v>0.056</v>
      </c>
      <c r="C18" s="4">
        <v>5380000000</v>
      </c>
      <c r="D18" s="6">
        <f>0.1*C18</f>
        <v>538000000</v>
      </c>
      <c r="E18" s="4">
        <f t="shared" si="0"/>
        <v>1203004571.894887</v>
      </c>
      <c r="F18" t="s">
        <v>7</v>
      </c>
      <c r="H18" s="9">
        <v>0.35481338923357586</v>
      </c>
      <c r="I18" s="6">
        <v>939606200.28451</v>
      </c>
      <c r="J18" s="6">
        <v>142875440.33340323</v>
      </c>
      <c r="K18" s="6">
        <v>1069460.7352915648</v>
      </c>
    </row>
    <row r="19" spans="1:11" ht="12">
      <c r="A19" s="3">
        <f t="shared" si="1"/>
        <v>1</v>
      </c>
      <c r="B19" s="3">
        <v>0.088</v>
      </c>
      <c r="C19" s="4">
        <v>3270000000</v>
      </c>
      <c r="D19" s="6">
        <f aca="true" t="shared" si="2" ref="D19:D34">0.1*C19</f>
        <v>327000000</v>
      </c>
      <c r="E19" s="4">
        <f t="shared" si="0"/>
        <v>731194228.6424313</v>
      </c>
      <c r="H19" s="9">
        <v>0.39810717055349776</v>
      </c>
      <c r="I19" s="6">
        <v>826562087.300592</v>
      </c>
      <c r="J19" s="6">
        <v>119721629.2283832</v>
      </c>
      <c r="K19" s="6">
        <v>916787.029698213</v>
      </c>
    </row>
    <row r="20" spans="1:11" ht="12">
      <c r="A20" s="3">
        <f t="shared" si="1"/>
        <v>1</v>
      </c>
      <c r="B20" s="3">
        <v>0.15</v>
      </c>
      <c r="C20" s="4">
        <v>1760000000</v>
      </c>
      <c r="D20" s="6">
        <f t="shared" si="2"/>
        <v>176000000</v>
      </c>
      <c r="E20" s="4">
        <f t="shared" si="0"/>
        <v>393547964.039963</v>
      </c>
      <c r="H20" s="9">
        <v>0.44668359215096376</v>
      </c>
      <c r="I20" s="6">
        <v>726971168.637587</v>
      </c>
      <c r="J20" s="6">
        <v>100300725.98995598</v>
      </c>
      <c r="K20" s="6">
        <v>785611.4290791209</v>
      </c>
    </row>
    <row r="21" spans="1:11" ht="12">
      <c r="A21" s="3">
        <f t="shared" si="1"/>
        <v>1</v>
      </c>
      <c r="B21" s="3">
        <v>0.25</v>
      </c>
      <c r="C21" s="4">
        <v>900000000</v>
      </c>
      <c r="D21" s="6">
        <f t="shared" si="2"/>
        <v>90000000</v>
      </c>
      <c r="E21" s="4">
        <f t="shared" si="0"/>
        <v>201246117.97498107</v>
      </c>
      <c r="H21" s="9">
        <v>0.501187233627273</v>
      </c>
      <c r="I21" s="6">
        <v>639234588.888005</v>
      </c>
      <c r="J21" s="6">
        <v>84012084.10086563</v>
      </c>
      <c r="K21" s="6">
        <v>672919.0081301918</v>
      </c>
    </row>
    <row r="22" spans="1:11" ht="12">
      <c r="A22" s="3">
        <f t="shared" si="1"/>
        <v>1</v>
      </c>
      <c r="B22" s="3">
        <v>0.424</v>
      </c>
      <c r="C22" s="4">
        <v>501000000</v>
      </c>
      <c r="D22" s="6">
        <f t="shared" si="2"/>
        <v>50100000</v>
      </c>
      <c r="E22" s="4">
        <f t="shared" si="0"/>
        <v>112027005.67273946</v>
      </c>
      <c r="H22" s="9">
        <v>0.56234132519035</v>
      </c>
      <c r="I22" s="6">
        <v>561943542.276256</v>
      </c>
      <c r="J22" s="6">
        <v>70351639.31092109</v>
      </c>
      <c r="K22" s="6">
        <v>576117.3818598691</v>
      </c>
    </row>
    <row r="23" spans="1:11" ht="12">
      <c r="A23" s="3">
        <f t="shared" si="1"/>
        <v>1</v>
      </c>
      <c r="B23" s="3">
        <v>0.789</v>
      </c>
      <c r="C23" s="4">
        <v>282000000</v>
      </c>
      <c r="D23" s="6">
        <f t="shared" si="2"/>
        <v>28200000</v>
      </c>
      <c r="E23" s="4">
        <f t="shared" si="0"/>
        <v>63057116.96549407</v>
      </c>
      <c r="H23" s="9">
        <v>0.6309573444801944</v>
      </c>
      <c r="I23" s="6">
        <v>493856687.66012</v>
      </c>
      <c r="J23" s="6">
        <v>58896383.44117558</v>
      </c>
      <c r="K23" s="6">
        <v>492977.5064968916</v>
      </c>
    </row>
    <row r="24" spans="1:11" ht="12">
      <c r="A24" s="3">
        <f t="shared" si="1"/>
        <v>1</v>
      </c>
      <c r="B24" s="3">
        <v>1.419</v>
      </c>
      <c r="C24" s="4">
        <v>132000000</v>
      </c>
      <c r="D24" s="6">
        <f t="shared" si="2"/>
        <v>13200000</v>
      </c>
      <c r="E24" s="4">
        <f t="shared" si="0"/>
        <v>29516097.302997224</v>
      </c>
      <c r="H24" s="9">
        <v>0.7079457843841392</v>
      </c>
      <c r="I24" s="6">
        <v>433880247.945358</v>
      </c>
      <c r="J24" s="6">
        <v>49291333.891759835</v>
      </c>
      <c r="K24" s="6">
        <v>421582.7739831029</v>
      </c>
    </row>
    <row r="25" spans="1:11" ht="12">
      <c r="A25" s="3">
        <f t="shared" si="1"/>
        <v>1</v>
      </c>
      <c r="B25" s="3">
        <v>7.07</v>
      </c>
      <c r="C25" s="4">
        <v>30700000</v>
      </c>
      <c r="D25" s="6">
        <f t="shared" si="2"/>
        <v>3070000</v>
      </c>
      <c r="E25" s="4">
        <f t="shared" si="0"/>
        <v>6864728.690924355</v>
      </c>
      <c r="F25" t="s">
        <v>8</v>
      </c>
      <c r="H25" s="9">
        <v>0.794328234724283</v>
      </c>
      <c r="I25" s="6">
        <v>381050474.877592</v>
      </c>
      <c r="J25" s="6">
        <v>41238597.70263617</v>
      </c>
      <c r="K25" s="6">
        <v>360285.23808960797</v>
      </c>
    </row>
    <row r="26" spans="1:11" ht="12">
      <c r="A26" s="3">
        <f t="shared" si="1"/>
        <v>1</v>
      </c>
      <c r="B26" s="3">
        <v>17.3</v>
      </c>
      <c r="C26" s="4">
        <v>6170000</v>
      </c>
      <c r="D26" s="6">
        <f t="shared" si="2"/>
        <v>617000</v>
      </c>
      <c r="E26" s="4">
        <f t="shared" si="0"/>
        <v>1379653.9421173702</v>
      </c>
      <c r="F26" t="s">
        <v>9</v>
      </c>
      <c r="H26" s="9">
        <v>0.8912509381337473</v>
      </c>
      <c r="I26" s="6">
        <v>334518198.090039</v>
      </c>
      <c r="J26" s="6">
        <v>34488193.495156124</v>
      </c>
      <c r="K26" s="6">
        <v>307667.97296781756</v>
      </c>
    </row>
    <row r="27" spans="1:11" ht="12">
      <c r="A27" s="3">
        <f t="shared" si="1"/>
        <v>1</v>
      </c>
      <c r="B27" s="3">
        <v>38.7</v>
      </c>
      <c r="C27" s="4">
        <v>1270000</v>
      </c>
      <c r="D27" s="6">
        <f t="shared" si="2"/>
        <v>127000</v>
      </c>
      <c r="E27" s="4">
        <f t="shared" si="0"/>
        <v>283980.6331424733</v>
      </c>
      <c r="F27" t="s">
        <v>10</v>
      </c>
      <c r="H27" s="9">
        <v>1</v>
      </c>
      <c r="I27" s="6">
        <v>293535210.693017</v>
      </c>
      <c r="J27" s="6">
        <v>28830348.73702208</v>
      </c>
      <c r="K27" s="6">
        <v>262512.70491418237</v>
      </c>
    </row>
    <row r="28" spans="1:11" ht="12">
      <c r="A28" s="3">
        <f t="shared" si="1"/>
        <v>1</v>
      </c>
      <c r="B28" s="3">
        <v>54.8</v>
      </c>
      <c r="C28" s="4">
        <v>579000</v>
      </c>
      <c r="D28" s="6">
        <f t="shared" si="2"/>
        <v>57900</v>
      </c>
      <c r="E28" s="4">
        <f t="shared" si="0"/>
        <v>129468.33589723782</v>
      </c>
      <c r="H28" s="9">
        <v>1.122018454301966</v>
      </c>
      <c r="I28" s="6">
        <v>257442273.126667</v>
      </c>
      <c r="J28" s="6">
        <v>24089035.189893868</v>
      </c>
      <c r="K28" s="6">
        <v>223771.97848353809</v>
      </c>
    </row>
    <row r="29" spans="1:11" ht="12">
      <c r="A29" s="3">
        <f t="shared" si="1"/>
        <v>1</v>
      </c>
      <c r="B29" s="3">
        <v>77.5</v>
      </c>
      <c r="C29" s="4">
        <v>173000</v>
      </c>
      <c r="D29" s="6">
        <f t="shared" si="2"/>
        <v>17300</v>
      </c>
      <c r="E29" s="4">
        <f t="shared" si="0"/>
        <v>38683.97601074636</v>
      </c>
      <c r="H29" s="9">
        <v>1.2589254117941702</v>
      </c>
      <c r="I29" s="6">
        <v>225658542.933882</v>
      </c>
      <c r="J29" s="6">
        <v>20116543.51551747</v>
      </c>
      <c r="K29" s="6">
        <v>190545.2215783126</v>
      </c>
    </row>
    <row r="30" spans="1:11" ht="12">
      <c r="A30" s="3">
        <f t="shared" si="1"/>
        <v>1</v>
      </c>
      <c r="B30" s="3">
        <v>6.04</v>
      </c>
      <c r="C30" s="4">
        <v>30100000</v>
      </c>
      <c r="D30" s="6">
        <f t="shared" si="2"/>
        <v>3010000</v>
      </c>
      <c r="E30" s="4">
        <f t="shared" si="0"/>
        <v>6730564.612274367</v>
      </c>
      <c r="F30" t="s">
        <v>11</v>
      </c>
      <c r="H30" s="9">
        <v>1.4125375446227577</v>
      </c>
      <c r="I30" s="6">
        <v>197672260.96157</v>
      </c>
      <c r="J30" s="6">
        <v>16788930.006237395</v>
      </c>
      <c r="K30" s="6">
        <v>162058.16313190985</v>
      </c>
    </row>
    <row r="31" spans="1:11" ht="12">
      <c r="A31" s="3">
        <f t="shared" si="1"/>
        <v>1</v>
      </c>
      <c r="B31" s="3">
        <v>11.23</v>
      </c>
      <c r="C31" s="4">
        <v>11100000</v>
      </c>
      <c r="D31" s="6">
        <f t="shared" si="2"/>
        <v>1110000</v>
      </c>
      <c r="E31" s="4">
        <f t="shared" si="0"/>
        <v>2482035.4550247667</v>
      </c>
      <c r="F31" t="s">
        <v>12</v>
      </c>
      <c r="H31" s="9">
        <v>1.5848931924611176</v>
      </c>
      <c r="I31" s="6">
        <v>173032544.631281</v>
      </c>
      <c r="J31" s="6">
        <v>14002195.253846372</v>
      </c>
      <c r="K31" s="6">
        <v>137645.1335261195</v>
      </c>
    </row>
    <row r="32" spans="1:11" ht="12">
      <c r="A32" s="3">
        <f t="shared" si="1"/>
        <v>1</v>
      </c>
      <c r="B32" s="3">
        <v>25.69</v>
      </c>
      <c r="C32" s="4">
        <v>5780000</v>
      </c>
      <c r="D32" s="6">
        <f t="shared" si="2"/>
        <v>578000</v>
      </c>
      <c r="E32" s="4">
        <f t="shared" si="0"/>
        <v>1292447.2909948784</v>
      </c>
      <c r="F32" t="s">
        <v>13</v>
      </c>
      <c r="H32" s="9">
        <v>1.7782794100389276</v>
      </c>
      <c r="I32" s="6">
        <v>151342156.657503</v>
      </c>
      <c r="J32" s="6">
        <v>11669077.103399036</v>
      </c>
      <c r="K32" s="6">
        <v>116733.84368169092</v>
      </c>
    </row>
    <row r="33" spans="1:11" ht="12">
      <c r="A33" s="3">
        <f t="shared" si="1"/>
        <v>1</v>
      </c>
      <c r="B33" s="3">
        <v>56.55</v>
      </c>
      <c r="C33" s="4">
        <v>741000</v>
      </c>
      <c r="D33" s="6">
        <f t="shared" si="2"/>
        <v>74100</v>
      </c>
      <c r="E33" s="4">
        <f t="shared" si="0"/>
        <v>165692.6371327344</v>
      </c>
      <c r="H33" s="9">
        <v>1.9952623149688853</v>
      </c>
      <c r="I33" s="6">
        <v>132251133.217773</v>
      </c>
      <c r="J33" s="6">
        <v>9716359.149506368</v>
      </c>
      <c r="K33" s="6">
        <v>98832.29534109685</v>
      </c>
    </row>
    <row r="34" spans="1:11" ht="12">
      <c r="A34" s="3">
        <f t="shared" si="1"/>
        <v>1</v>
      </c>
      <c r="B34" s="7">
        <v>129.61</v>
      </c>
      <c r="C34" s="4">
        <v>18100</v>
      </c>
      <c r="D34" s="6">
        <f t="shared" si="2"/>
        <v>1810</v>
      </c>
      <c r="E34" s="4">
        <f t="shared" si="0"/>
        <v>4047.2830392746196</v>
      </c>
      <c r="H34" s="9">
        <v>2.238721138568346</v>
      </c>
      <c r="I34" s="6">
        <v>115451169.343528</v>
      </c>
      <c r="J34" s="6">
        <v>8082611.903879079</v>
      </c>
      <c r="K34" s="6">
        <v>83517.52371571377</v>
      </c>
    </row>
    <row r="35" spans="1:11" ht="12">
      <c r="A35" s="3">
        <f t="shared" si="1"/>
        <v>1</v>
      </c>
      <c r="B35" s="3">
        <v>20.02</v>
      </c>
      <c r="C35" s="4">
        <v>5990059.8707191</v>
      </c>
      <c r="D35" s="6">
        <v>129001.138051062</v>
      </c>
      <c r="E35" s="4">
        <f t="shared" si="0"/>
        <v>1204937.3360513162</v>
      </c>
      <c r="F35" t="s">
        <v>14</v>
      </c>
      <c r="H35" s="9">
        <v>2.5118864315095877</v>
      </c>
      <c r="I35" s="6">
        <v>100670671.42494</v>
      </c>
      <c r="J35" s="6">
        <v>6716297.083079184</v>
      </c>
      <c r="K35" s="6">
        <v>70425.91550836028</v>
      </c>
    </row>
    <row r="36" spans="1:11" ht="12">
      <c r="A36" s="3">
        <f t="shared" si="1"/>
        <v>1</v>
      </c>
      <c r="B36" s="3">
        <v>22.13</v>
      </c>
      <c r="C36" s="4">
        <v>5213335.59627489</v>
      </c>
      <c r="D36" s="6">
        <v>118897.596889886</v>
      </c>
      <c r="E36" s="4">
        <f t="shared" si="0"/>
        <v>1049424.2993764079</v>
      </c>
      <c r="H36" s="9">
        <v>2.8183829312644626</v>
      </c>
      <c r="I36" s="6">
        <v>87670397.4012737</v>
      </c>
      <c r="J36" s="6">
        <v>5574176.644620059</v>
      </c>
      <c r="K36" s="6">
        <v>59244.88130349104</v>
      </c>
    </row>
    <row r="37" spans="1:11" ht="12">
      <c r="A37" s="3">
        <f t="shared" si="1"/>
        <v>1</v>
      </c>
      <c r="B37" s="3">
        <v>24.18</v>
      </c>
      <c r="C37" s="4">
        <v>4394096.06637973</v>
      </c>
      <c r="D37" s="6">
        <v>114036.504734946</v>
      </c>
      <c r="E37" s="4">
        <f t="shared" si="0"/>
        <v>886187.0762063257</v>
      </c>
      <c r="H37" s="9">
        <v>3.1622776601683897</v>
      </c>
      <c r="I37" s="6">
        <v>76239614.6118338</v>
      </c>
      <c r="J37" s="6">
        <v>4619977.581871158</v>
      </c>
      <c r="K37" s="6">
        <v>49705.69226531833</v>
      </c>
    </row>
    <row r="38" spans="1:11" ht="12">
      <c r="A38" s="3">
        <f t="shared" si="1"/>
        <v>1</v>
      </c>
      <c r="B38" s="3">
        <v>32.01</v>
      </c>
      <c r="C38" s="4">
        <v>2037419.80670554</v>
      </c>
      <c r="D38" s="6">
        <v>35991.0060808487</v>
      </c>
      <c r="E38" s="4">
        <f t="shared" si="0"/>
        <v>409070.3255785652</v>
      </c>
      <c r="H38" s="9">
        <v>3.5481338923357666</v>
      </c>
      <c r="I38" s="6">
        <v>66192713.562578</v>
      </c>
      <c r="J38" s="6">
        <v>3823271.3625098146</v>
      </c>
      <c r="K38" s="6">
        <v>41577.31770840763</v>
      </c>
    </row>
    <row r="39" spans="1:11" ht="12">
      <c r="A39" s="3">
        <f t="shared" si="1"/>
        <v>1</v>
      </c>
      <c r="B39" s="3">
        <v>41.39</v>
      </c>
      <c r="C39" s="4">
        <v>1071132.21801041</v>
      </c>
      <c r="D39" s="6">
        <v>31051.4432271973</v>
      </c>
      <c r="E39" s="4">
        <f t="shared" si="0"/>
        <v>216465.15023182804</v>
      </c>
      <c r="H39" s="9">
        <v>3.9810717055349865</v>
      </c>
      <c r="I39" s="6">
        <v>57366223.1533182</v>
      </c>
      <c r="J39" s="6">
        <v>3158533.5039348174</v>
      </c>
      <c r="K39" s="6">
        <v>34661.12301745414</v>
      </c>
    </row>
    <row r="40" spans="1:11" ht="12">
      <c r="A40" s="3">
        <f t="shared" si="1"/>
        <v>1</v>
      </c>
      <c r="B40" s="3">
        <v>49.27</v>
      </c>
      <c r="C40" s="4">
        <v>486128.063978216</v>
      </c>
      <c r="D40" s="6">
        <v>23784.2286126719</v>
      </c>
      <c r="E40" s="4">
        <f t="shared" si="0"/>
        <v>100092.50378618862</v>
      </c>
      <c r="H40" s="9">
        <v>4.466835921509647</v>
      </c>
      <c r="I40" s="6">
        <v>49616179.3281205</v>
      </c>
      <c r="J40" s="6">
        <v>2604354.3255750276</v>
      </c>
      <c r="K40" s="6">
        <v>28786.30712035934</v>
      </c>
    </row>
    <row r="41" spans="1:11" ht="12">
      <c r="A41" s="3">
        <f t="shared" si="1"/>
        <v>1</v>
      </c>
      <c r="B41" s="3">
        <v>58.78</v>
      </c>
      <c r="C41" s="4">
        <v>346858.47229582</v>
      </c>
      <c r="D41" s="6">
        <v>17327.3928259815</v>
      </c>
      <c r="E41" s="4">
        <f t="shared" si="0"/>
        <v>71502.94073869607</v>
      </c>
      <c r="H41" s="9">
        <v>5.011872336272741</v>
      </c>
      <c r="I41" s="6">
        <v>42815804.7616634</v>
      </c>
      <c r="J41" s="6">
        <v>2142776.573157599</v>
      </c>
      <c r="K41" s="6">
        <v>23805.975716366585</v>
      </c>
    </row>
    <row r="42" spans="1:11" ht="12">
      <c r="A42" s="3">
        <f t="shared" si="1"/>
        <v>1</v>
      </c>
      <c r="B42" s="3">
        <v>67.8</v>
      </c>
      <c r="C42" s="4">
        <v>252937.987486035</v>
      </c>
      <c r="D42" s="6">
        <v>12765.209882117</v>
      </c>
      <c r="E42" s="4">
        <f t="shared" si="0"/>
        <v>52173.32272219129</v>
      </c>
      <c r="H42" s="9">
        <v>5.623413251903512</v>
      </c>
      <c r="I42" s="6">
        <v>36853462.1699642</v>
      </c>
      <c r="J42" s="6">
        <v>1758739.517074718</v>
      </c>
      <c r="K42" s="6">
        <v>19593.76112142563</v>
      </c>
    </row>
    <row r="43" spans="1:11" ht="12">
      <c r="A43" s="3">
        <f t="shared" si="1"/>
        <v>1</v>
      </c>
      <c r="B43" s="3">
        <v>73.25</v>
      </c>
      <c r="C43" s="4">
        <v>175055.86857832</v>
      </c>
      <c r="D43" s="6">
        <v>10876.4171296791</v>
      </c>
      <c r="E43" s="4">
        <f t="shared" si="0"/>
        <v>36661.67937407094</v>
      </c>
      <c r="H43" s="9">
        <v>6.3095734448019565</v>
      </c>
      <c r="I43" s="6">
        <v>31630848.2183195</v>
      </c>
      <c r="J43" s="6">
        <v>1439612.4063096805</v>
      </c>
      <c r="K43" s="6">
        <v>16040.912254498027</v>
      </c>
    </row>
    <row r="44" spans="1:11" ht="12">
      <c r="A44" s="3">
        <f t="shared" si="1"/>
        <v>1</v>
      </c>
      <c r="B44" s="3">
        <v>80.47</v>
      </c>
      <c r="C44" s="4">
        <v>147257.910672988</v>
      </c>
      <c r="D44" s="6">
        <v>9114.36308453814</v>
      </c>
      <c r="E44" s="4">
        <f t="shared" si="0"/>
        <v>30829.649765570484</v>
      </c>
      <c r="H44" s="9">
        <v>7.079457843841407</v>
      </c>
      <c r="I44" s="6">
        <v>27061398.86754</v>
      </c>
      <c r="J44" s="6">
        <v>1174802.9119332368</v>
      </c>
      <c r="K44" s="6">
        <v>13053.789241984625</v>
      </c>
    </row>
    <row r="45" spans="1:11" ht="12">
      <c r="A45" s="3">
        <f t="shared" si="1"/>
        <v>1</v>
      </c>
      <c r="B45" s="7">
        <v>101.05</v>
      </c>
      <c r="C45" s="4">
        <v>107273.057138273</v>
      </c>
      <c r="D45" s="6">
        <v>6524.54800585067</v>
      </c>
      <c r="E45" s="4">
        <f t="shared" si="0"/>
        <v>22424.76484140463</v>
      </c>
      <c r="H45" s="9">
        <v>7.943282347242847</v>
      </c>
      <c r="I45" s="6">
        <v>23068880.4198488</v>
      </c>
      <c r="J45" s="6">
        <v>955428.5047214278</v>
      </c>
      <c r="K45" s="6">
        <v>10551.70661110137</v>
      </c>
    </row>
    <row r="46" spans="1:11" ht="12">
      <c r="A46" s="3">
        <f t="shared" si="1"/>
        <v>1</v>
      </c>
      <c r="B46" s="7">
        <v>154.92</v>
      </c>
      <c r="C46" s="4">
        <v>41196.9623037648</v>
      </c>
      <c r="D46" s="6">
        <v>2830.43401355188</v>
      </c>
      <c r="E46" s="4">
        <f t="shared" si="0"/>
        <v>8712.000047485315</v>
      </c>
      <c r="H46" s="9">
        <v>8.912509381337491</v>
      </c>
      <c r="I46" s="6">
        <v>19586143.5609061</v>
      </c>
      <c r="J46" s="6">
        <v>774040.6511236047</v>
      </c>
      <c r="K46" s="6">
        <v>8465.077286037784</v>
      </c>
    </row>
    <row r="47" spans="1:11" ht="12">
      <c r="A47" s="3">
        <f t="shared" si="1"/>
        <v>1</v>
      </c>
      <c r="B47" s="7">
        <v>244.95</v>
      </c>
      <c r="C47" s="4">
        <v>6708.6841619785</v>
      </c>
      <c r="D47" s="6">
        <v>1097.54317934409</v>
      </c>
      <c r="E47" s="4">
        <f t="shared" si="0"/>
        <v>1733.4528427194032</v>
      </c>
      <c r="H47" s="9">
        <v>10</v>
      </c>
      <c r="I47" s="6">
        <v>16554020.4026791</v>
      </c>
      <c r="J47" s="6">
        <v>624393.3403387755</v>
      </c>
      <c r="K47" s="6">
        <v>6733.816765223027</v>
      </c>
    </row>
    <row r="48" spans="1:11" ht="12">
      <c r="A48" s="3">
        <f t="shared" si="1"/>
        <v>1</v>
      </c>
      <c r="B48" s="3">
        <v>387.3</v>
      </c>
      <c r="C48" s="4">
        <v>1314.99820530071</v>
      </c>
      <c r="D48" s="6">
        <v>389.48711121076</v>
      </c>
      <c r="E48" s="4">
        <f t="shared" si="0"/>
        <v>389.48711121076</v>
      </c>
      <c r="H48" s="9">
        <v>11.220184543019682</v>
      </c>
      <c r="I48" s="6">
        <v>13920346.9680582</v>
      </c>
      <c r="J48" s="6">
        <v>501248.8227489026</v>
      </c>
      <c r="K48" s="6">
        <v>5305.973079765412</v>
      </c>
    </row>
    <row r="49" spans="1:11" ht="12">
      <c r="A49" s="3">
        <v>2</v>
      </c>
      <c r="B49" s="9">
        <v>0.08905</v>
      </c>
      <c r="C49" s="4">
        <v>1110800000</v>
      </c>
      <c r="D49" s="6">
        <v>18518000</v>
      </c>
      <c r="E49" s="4">
        <f t="shared" si="0"/>
        <v>222930441.8961215</v>
      </c>
      <c r="F49" t="s">
        <v>15</v>
      </c>
      <c r="H49" s="9">
        <v>12.589254117941728</v>
      </c>
      <c r="I49" s="6">
        <v>11639095.7737271</v>
      </c>
      <c r="J49" s="6">
        <v>400214.5884399776</v>
      </c>
      <c r="K49" s="6">
        <v>4136.553511378015</v>
      </c>
    </row>
    <row r="50" spans="1:11" ht="12">
      <c r="A50" s="3">
        <v>2</v>
      </c>
      <c r="B50" s="9">
        <v>0.13655</v>
      </c>
      <c r="C50" s="4">
        <v>522060000</v>
      </c>
      <c r="D50" s="6">
        <v>40417000</v>
      </c>
      <c r="E50" s="4">
        <f t="shared" si="0"/>
        <v>111961598.92123728</v>
      </c>
      <c r="H50" s="9">
        <v>14.125375446227608</v>
      </c>
      <c r="I50" s="6">
        <v>9669605.21082541</v>
      </c>
      <c r="J50" s="6">
        <v>317606.57924168714</v>
      </c>
      <c r="K50" s="6">
        <v>3186.523645348482</v>
      </c>
    </row>
    <row r="51" spans="1:11" ht="12">
      <c r="A51" s="3">
        <v>2</v>
      </c>
      <c r="B51" s="9">
        <v>0.19315</v>
      </c>
      <c r="C51" s="4">
        <v>339010000</v>
      </c>
      <c r="D51" s="6">
        <v>6185800</v>
      </c>
      <c r="E51" s="4">
        <f t="shared" si="0"/>
        <v>68083590.72228785</v>
      </c>
      <c r="H51" s="9">
        <v>15.84893192461121</v>
      </c>
      <c r="I51" s="6">
        <v>7975894.33664129</v>
      </c>
      <c r="J51" s="6">
        <v>250334.43811580655</v>
      </c>
      <c r="K51" s="6">
        <v>2421.9581770260447</v>
      </c>
    </row>
    <row r="52" spans="1:11" ht="12">
      <c r="A52" s="3">
        <v>2</v>
      </c>
      <c r="B52" s="9">
        <v>0.27315</v>
      </c>
      <c r="C52" s="4">
        <v>194040000</v>
      </c>
      <c r="D52" s="6">
        <v>1501900</v>
      </c>
      <c r="E52" s="4">
        <f t="shared" si="0"/>
        <v>38837051.47935409</v>
      </c>
      <c r="H52" s="9">
        <v>17.782794100389314</v>
      </c>
      <c r="I52" s="6">
        <v>6526053.51107719</v>
      </c>
      <c r="J52" s="6">
        <v>195805.28043912875</v>
      </c>
      <c r="K52" s="6">
        <v>1813.3259737620563</v>
      </c>
    </row>
    <row r="53" spans="1:11" ht="12">
      <c r="A53" s="3">
        <v>2</v>
      </c>
      <c r="B53" s="9">
        <v>0.38625</v>
      </c>
      <c r="C53" s="4">
        <v>128770000</v>
      </c>
      <c r="D53" s="6">
        <v>1153100</v>
      </c>
      <c r="E53" s="4">
        <f t="shared" si="0"/>
        <v>25779801.310522158</v>
      </c>
      <c r="H53" s="9">
        <v>19.952623149688893</v>
      </c>
      <c r="I53" s="6">
        <v>5291703.0640643</v>
      </c>
      <c r="J53" s="6">
        <v>151843.04324213456</v>
      </c>
      <c r="K53" s="6">
        <v>1334.894190886774</v>
      </c>
    </row>
    <row r="54" spans="1:11" ht="12">
      <c r="A54" s="3">
        <v>2</v>
      </c>
      <c r="B54" s="9">
        <v>0.54625</v>
      </c>
      <c r="C54" s="4">
        <v>73029000</v>
      </c>
      <c r="D54" s="6">
        <v>832790</v>
      </c>
      <c r="E54" s="4">
        <f t="shared" si="0"/>
        <v>14629522.645120721</v>
      </c>
      <c r="H54" s="9">
        <v>22.387211385683507</v>
      </c>
      <c r="I54" s="6">
        <v>4247513.87300741</v>
      </c>
      <c r="J54" s="6">
        <v>116620.94773970312</v>
      </c>
      <c r="K54" s="6">
        <v>964.2377182230479</v>
      </c>
    </row>
    <row r="55" spans="1:11" ht="12">
      <c r="A55" s="3">
        <v>2</v>
      </c>
      <c r="B55" s="9">
        <v>0.77255</v>
      </c>
      <c r="C55" s="4">
        <v>48386000</v>
      </c>
      <c r="D55" s="6">
        <v>684540</v>
      </c>
      <c r="E55" s="4">
        <f t="shared" si="0"/>
        <v>9701381.079598924</v>
      </c>
      <c r="H55" s="9">
        <v>25.11886431509593</v>
      </c>
      <c r="I55" s="6">
        <v>3370785.34771229</v>
      </c>
      <c r="J55" s="6">
        <v>88605.01148058508</v>
      </c>
      <c r="K55" s="6">
        <v>681.8408841569885</v>
      </c>
    </row>
    <row r="56" spans="1:11" ht="12">
      <c r="A56" s="3">
        <v>2</v>
      </c>
      <c r="B56" s="9">
        <v>1.0926</v>
      </c>
      <c r="C56" s="4">
        <v>30186000</v>
      </c>
      <c r="D56" s="6">
        <v>573500</v>
      </c>
      <c r="E56" s="4">
        <f t="shared" si="0"/>
        <v>6064378.458671589</v>
      </c>
      <c r="H56" s="9">
        <v>28.183829312644686</v>
      </c>
      <c r="I56" s="6">
        <v>2641077.8176889</v>
      </c>
      <c r="J56" s="6">
        <v>66506.88055867079</v>
      </c>
      <c r="K56" s="6">
        <v>470.7782196737044</v>
      </c>
    </row>
    <row r="57" spans="1:11" ht="12">
      <c r="A57" s="3">
        <v>2</v>
      </c>
      <c r="B57" s="9">
        <v>1.5451</v>
      </c>
      <c r="C57" s="4">
        <v>17321000</v>
      </c>
      <c r="D57" s="6">
        <v>480100</v>
      </c>
      <c r="E57" s="4">
        <f t="shared" si="0"/>
        <v>3497310.0591740506</v>
      </c>
      <c r="H57" s="9">
        <v>31.622776601683963</v>
      </c>
      <c r="I57" s="6">
        <v>2039897.60858603</v>
      </c>
      <c r="J57" s="6">
        <v>49244.528870432376</v>
      </c>
      <c r="K57" s="6">
        <v>316.4603414312844</v>
      </c>
    </row>
    <row r="58" spans="1:11" ht="12">
      <c r="A58" s="3">
        <v>2</v>
      </c>
      <c r="B58" s="9">
        <v>2.1851</v>
      </c>
      <c r="C58" s="4">
        <v>10369000</v>
      </c>
      <c r="D58" s="6">
        <v>461290</v>
      </c>
      <c r="E58" s="4">
        <f t="shared" si="0"/>
        <v>2124484.6208198355</v>
      </c>
      <c r="H58" s="9">
        <v>35.48133892335774</v>
      </c>
      <c r="I58" s="6">
        <v>1550434.05470341</v>
      </c>
      <c r="J58" s="6">
        <v>35909.59800103591</v>
      </c>
      <c r="K58" s="6">
        <v>206.42994946371485</v>
      </c>
    </row>
    <row r="59" spans="1:11" ht="12">
      <c r="A59" s="3">
        <v>2</v>
      </c>
      <c r="B59" s="9">
        <v>3.0902</v>
      </c>
      <c r="C59" s="4">
        <v>6504000</v>
      </c>
      <c r="D59" s="6">
        <v>457120</v>
      </c>
      <c r="E59" s="4">
        <f t="shared" si="0"/>
        <v>1378781.829877374</v>
      </c>
      <c r="H59" s="9">
        <v>39.81071705534995</v>
      </c>
      <c r="I59" s="6">
        <v>1157348.16031473</v>
      </c>
      <c r="J59" s="6">
        <v>25740.334428427584</v>
      </c>
      <c r="K59" s="6">
        <v>130.32078940634636</v>
      </c>
    </row>
    <row r="60" spans="1:11" ht="12">
      <c r="A60" s="3">
        <v>2</v>
      </c>
      <c r="B60" s="9">
        <v>4.3702</v>
      </c>
      <c r="C60" s="4">
        <v>3735700</v>
      </c>
      <c r="D60" s="6">
        <v>445090</v>
      </c>
      <c r="E60" s="4">
        <f t="shared" si="0"/>
        <v>869668.4929902888</v>
      </c>
      <c r="H60" s="9">
        <v>44.668359215096565</v>
      </c>
      <c r="I60" s="6">
        <v>846612.412576472</v>
      </c>
      <c r="J60" s="6">
        <v>18099.22617428758</v>
      </c>
      <c r="K60" s="6">
        <v>81.4073658089449</v>
      </c>
    </row>
    <row r="61" spans="1:11" ht="12">
      <c r="A61" s="3">
        <v>2</v>
      </c>
      <c r="B61" s="9">
        <v>6.1804</v>
      </c>
      <c r="C61" s="4">
        <v>2328200</v>
      </c>
      <c r="D61" s="6">
        <v>420940</v>
      </c>
      <c r="E61" s="4">
        <f t="shared" si="0"/>
        <v>627703.0294653674</v>
      </c>
      <c r="H61" s="9">
        <v>50.11872336272752</v>
      </c>
      <c r="I61" s="6">
        <v>605400.199574166</v>
      </c>
      <c r="J61" s="6">
        <v>12454.554608608756</v>
      </c>
      <c r="K61" s="6">
        <v>50.85266317170301</v>
      </c>
    </row>
    <row r="62" spans="1:11" ht="12">
      <c r="A62" s="3">
        <v>2</v>
      </c>
      <c r="B62" s="3">
        <v>5.43</v>
      </c>
      <c r="C62" s="4">
        <v>1779000</v>
      </c>
      <c r="D62" s="6">
        <v>27970</v>
      </c>
      <c r="E62" s="4">
        <f t="shared" si="0"/>
        <v>356897.68968151085</v>
      </c>
      <c r="F62" t="s">
        <v>16</v>
      </c>
      <c r="H62" s="9">
        <v>56.23413251903524</v>
      </c>
      <c r="I62" s="6">
        <v>423090.33736776</v>
      </c>
      <c r="J62" s="6">
        <v>8365.165228699969</v>
      </c>
      <c r="K62" s="6">
        <v>31.766085611021328</v>
      </c>
    </row>
    <row r="63" spans="1:11" ht="12">
      <c r="A63" s="3">
        <v>2</v>
      </c>
      <c r="B63" s="3">
        <v>6.71</v>
      </c>
      <c r="C63" s="4">
        <v>1372000</v>
      </c>
      <c r="D63" s="6">
        <v>29740</v>
      </c>
      <c r="E63" s="4">
        <f t="shared" si="0"/>
        <v>276006.93397086964</v>
      </c>
      <c r="H63" s="9">
        <v>63.095734448019705</v>
      </c>
      <c r="I63" s="6">
        <v>294396.814833186</v>
      </c>
      <c r="J63" s="6">
        <v>5467.831362933573</v>
      </c>
      <c r="K63" s="6">
        <v>19.84329103157463</v>
      </c>
    </row>
    <row r="64" spans="1:11" ht="12">
      <c r="A64" s="3">
        <v>2</v>
      </c>
      <c r="B64" s="3">
        <v>8.51</v>
      </c>
      <c r="C64" s="4">
        <v>734700</v>
      </c>
      <c r="D64" s="6">
        <v>15250</v>
      </c>
      <c r="E64" s="4">
        <f t="shared" si="0"/>
        <v>147729.23238140784</v>
      </c>
      <c r="H64" s="9">
        <v>70.79457843841422</v>
      </c>
      <c r="I64" s="6">
        <v>204848.650345304</v>
      </c>
      <c r="J64" s="6">
        <v>3466.645622940381</v>
      </c>
      <c r="K64" s="6">
        <v>12.395490076597731</v>
      </c>
    </row>
    <row r="65" spans="1:11" ht="12">
      <c r="A65" s="3">
        <v>2</v>
      </c>
      <c r="B65" s="3">
        <v>11.66</v>
      </c>
      <c r="C65" s="4">
        <v>345400</v>
      </c>
      <c r="D65" s="6">
        <v>8753</v>
      </c>
      <c r="E65" s="4">
        <f t="shared" si="0"/>
        <v>69632.3301994124</v>
      </c>
      <c r="H65" s="9">
        <v>79.43282347242864</v>
      </c>
      <c r="I65" s="6">
        <v>142538.802847001</v>
      </c>
      <c r="J65" s="6">
        <v>2123.935119216121</v>
      </c>
      <c r="K65" s="6">
        <v>7.743079209721233</v>
      </c>
    </row>
    <row r="66" spans="1:10" ht="12">
      <c r="A66" s="3">
        <v>2</v>
      </c>
      <c r="B66" s="3">
        <v>15.77</v>
      </c>
      <c r="C66" s="4">
        <v>219200</v>
      </c>
      <c r="D66" s="6">
        <v>7158</v>
      </c>
      <c r="E66" s="4">
        <f t="shared" si="0"/>
        <v>44420.51962775762</v>
      </c>
      <c r="H66" s="9">
        <v>89.12509381337512</v>
      </c>
      <c r="I66" s="6">
        <v>99182.056034093</v>
      </c>
      <c r="J66" s="6">
        <v>1252.2671870741412</v>
      </c>
    </row>
    <row r="67" spans="1:10" ht="12">
      <c r="A67" s="3">
        <v>2</v>
      </c>
      <c r="B67" s="3">
        <v>23.65</v>
      </c>
      <c r="C67" s="4">
        <v>66390</v>
      </c>
      <c r="D67" s="6">
        <v>2697</v>
      </c>
      <c r="E67" s="4">
        <f t="shared" si="0"/>
        <v>13549.136245532407</v>
      </c>
      <c r="H67" s="9">
        <v>100.00000000000064</v>
      </c>
      <c r="I67" s="6">
        <v>69013.3496470357</v>
      </c>
      <c r="J67" s="6">
        <v>707.199472725275</v>
      </c>
    </row>
    <row r="68" spans="1:9" ht="12">
      <c r="A68" s="3">
        <v>2</v>
      </c>
      <c r="B68" s="3">
        <v>21</v>
      </c>
      <c r="C68" s="4">
        <v>167000</v>
      </c>
      <c r="D68" s="6">
        <v>22424.63125041324</v>
      </c>
      <c r="E68" s="4">
        <f t="shared" si="0"/>
        <v>40229.641891483574</v>
      </c>
      <c r="F68" t="s">
        <v>14</v>
      </c>
      <c r="H68" s="9">
        <v>112.20184543019707</v>
      </c>
      <c r="I68" s="6">
        <v>48021.2108918857</v>
      </c>
    </row>
    <row r="69" spans="1:9" ht="12">
      <c r="A69" s="3">
        <v>2</v>
      </c>
      <c r="B69" s="3">
        <v>23</v>
      </c>
      <c r="C69" s="4">
        <v>139000</v>
      </c>
      <c r="D69" s="6">
        <v>22230.810951668605</v>
      </c>
      <c r="E69" s="4">
        <f t="shared" si="0"/>
        <v>35595.63113036245</v>
      </c>
      <c r="H69" s="9">
        <v>125.89254117941755</v>
      </c>
      <c r="I69" s="6">
        <v>33414.3568935145</v>
      </c>
    </row>
    <row r="70" spans="1:9" ht="12">
      <c r="A70" s="3">
        <v>2</v>
      </c>
      <c r="B70" s="3">
        <v>25.6</v>
      </c>
      <c r="C70" s="4">
        <v>103000</v>
      </c>
      <c r="D70" s="6">
        <v>13741.99636794633</v>
      </c>
      <c r="E70" s="4">
        <f t="shared" si="0"/>
        <v>24762.925194262694</v>
      </c>
      <c r="H70" s="9">
        <v>141.25375446227636</v>
      </c>
      <c r="I70" s="6">
        <v>23250.5433717795</v>
      </c>
    </row>
    <row r="71" spans="1:9" ht="12">
      <c r="A71" s="3">
        <v>2</v>
      </c>
      <c r="B71" s="3">
        <v>32</v>
      </c>
      <c r="C71" s="4">
        <v>56200</v>
      </c>
      <c r="D71" s="6">
        <v>5983.742952364192</v>
      </c>
      <c r="E71" s="4">
        <f t="shared" si="0"/>
        <v>12733.52974316109</v>
      </c>
      <c r="H71" s="9">
        <v>158.48931924611242</v>
      </c>
      <c r="I71" s="6">
        <v>16178.308288433</v>
      </c>
    </row>
    <row r="72" spans="1:9" ht="12">
      <c r="A72" s="3">
        <v>2</v>
      </c>
      <c r="B72" s="3">
        <v>41.4</v>
      </c>
      <c r="C72" s="4">
        <v>34300</v>
      </c>
      <c r="D72" s="6">
        <v>6468.799944678448</v>
      </c>
      <c r="E72" s="4">
        <f aca="true" t="shared" si="3" ref="E72:E85">IF((D72/C72)&lt;0.25,SQRT(D72^2+(Sysig*C72)^2),D72)</f>
        <v>9428.943351419177</v>
      </c>
      <c r="H72" s="9">
        <v>177.8279410038935</v>
      </c>
      <c r="I72" s="6">
        <v>11257.2706319313</v>
      </c>
    </row>
    <row r="73" spans="1:9" ht="12">
      <c r="A73" s="3">
        <v>2</v>
      </c>
      <c r="B73" s="3">
        <v>49.4</v>
      </c>
      <c r="C73" s="4">
        <v>15900</v>
      </c>
      <c r="D73" s="6">
        <v>6342.094273912242</v>
      </c>
      <c r="E73" s="4">
        <f t="shared" si="3"/>
        <v>6342.094273912242</v>
      </c>
      <c r="H73" s="9">
        <v>199.52623149688935</v>
      </c>
      <c r="I73" s="6">
        <v>7833.08982751604</v>
      </c>
    </row>
    <row r="74" spans="1:9" ht="12">
      <c r="A74" s="3">
        <v>2</v>
      </c>
      <c r="B74" s="3">
        <v>1.533</v>
      </c>
      <c r="C74" s="4">
        <v>22372683.06569348</v>
      </c>
      <c r="D74" s="6">
        <v>4474536.623736302</v>
      </c>
      <c r="E74" s="4">
        <f t="shared" si="3"/>
        <v>6327950.371129358</v>
      </c>
      <c r="F74" t="s">
        <v>21</v>
      </c>
      <c r="H74" s="9">
        <v>223.87211385683554</v>
      </c>
      <c r="I74" s="6">
        <v>5450.45937439713</v>
      </c>
    </row>
    <row r="75" spans="1:9" ht="12">
      <c r="A75" s="3">
        <v>2</v>
      </c>
      <c r="B75" s="3">
        <v>3.63</v>
      </c>
      <c r="C75" s="4">
        <v>5891407.528850229</v>
      </c>
      <c r="D75" s="6">
        <v>1178281.508477384</v>
      </c>
      <c r="E75" s="4">
        <f t="shared" si="3"/>
        <v>1666341.6876677684</v>
      </c>
      <c r="H75" s="9">
        <v>251.18864315095982</v>
      </c>
      <c r="I75" s="6">
        <v>3792.56564728736</v>
      </c>
    </row>
    <row r="76" spans="1:9" ht="12">
      <c r="A76" s="3">
        <v>2</v>
      </c>
      <c r="B76" s="3">
        <v>9.23</v>
      </c>
      <c r="C76" s="4">
        <v>804564.8149397346</v>
      </c>
      <c r="D76" s="6">
        <v>160912.96604387238</v>
      </c>
      <c r="E76" s="4">
        <f t="shared" si="3"/>
        <v>227565.29678006005</v>
      </c>
      <c r="H76" s="9">
        <v>281.83829312644747</v>
      </c>
      <c r="I76" s="6">
        <v>2638.9618197228</v>
      </c>
    </row>
    <row r="77" spans="1:9" ht="12">
      <c r="A77" s="3">
        <v>2</v>
      </c>
      <c r="B77" s="3">
        <v>25.981</v>
      </c>
      <c r="C77" s="4">
        <v>151870.59275771314</v>
      </c>
      <c r="D77" s="6">
        <v>30374.121165908644</v>
      </c>
      <c r="E77" s="4">
        <f t="shared" si="3"/>
        <v>42955.4922493558</v>
      </c>
      <c r="H77" s="9">
        <v>316.2277660168403</v>
      </c>
      <c r="I77" s="6">
        <v>1836.25548866525</v>
      </c>
    </row>
    <row r="78" spans="1:9" ht="12">
      <c r="A78" s="3">
        <v>2</v>
      </c>
      <c r="B78" s="3">
        <v>50.99</v>
      </c>
      <c r="C78" s="4">
        <v>16922.250135277707</v>
      </c>
      <c r="D78" s="6">
        <v>5076.675287340074</v>
      </c>
      <c r="E78" s="4">
        <f t="shared" si="3"/>
        <v>5076.675287340074</v>
      </c>
      <c r="H78" s="9">
        <v>354.81338923357816</v>
      </c>
      <c r="I78" s="6">
        <v>1277.71239221923</v>
      </c>
    </row>
    <row r="79" spans="1:9" ht="12">
      <c r="A79" s="3">
        <v>2</v>
      </c>
      <c r="B79" s="3">
        <v>101.55</v>
      </c>
      <c r="C79" s="4">
        <v>585.5558250766629</v>
      </c>
      <c r="D79" s="6">
        <v>175.66692583318434</v>
      </c>
      <c r="E79" s="4">
        <f t="shared" si="3"/>
        <v>175.66692583318434</v>
      </c>
      <c r="H79" s="9">
        <v>398.10717055350034</v>
      </c>
      <c r="I79" s="6">
        <v>889.064167436347</v>
      </c>
    </row>
    <row r="80" spans="1:8" ht="12">
      <c r="A80" s="3">
        <v>8</v>
      </c>
      <c r="B80" s="3">
        <v>0.0483</v>
      </c>
      <c r="C80" s="4">
        <v>23167000</v>
      </c>
      <c r="D80" s="6">
        <v>1526000</v>
      </c>
      <c r="E80" s="4">
        <f t="shared" si="3"/>
        <v>4878224.221988981</v>
      </c>
      <c r="F80" t="s">
        <v>6</v>
      </c>
      <c r="H80" s="9">
        <v>446.68359215096666</v>
      </c>
    </row>
    <row r="81" spans="1:8" ht="12">
      <c r="A81" s="3">
        <f>A80</f>
        <v>8</v>
      </c>
      <c r="B81" s="3">
        <v>0.0683</v>
      </c>
      <c r="C81" s="4">
        <v>12963000</v>
      </c>
      <c r="D81" s="6">
        <v>770200</v>
      </c>
      <c r="E81" s="4">
        <f t="shared" si="3"/>
        <v>2704585.5135306777</v>
      </c>
      <c r="H81" s="9">
        <v>501.1872336272763</v>
      </c>
    </row>
    <row r="82" spans="1:8" ht="12">
      <c r="A82" s="3">
        <f t="shared" si="1"/>
        <v>8</v>
      </c>
      <c r="B82" s="8">
        <v>0.09655</v>
      </c>
      <c r="C82" s="4">
        <v>6375200</v>
      </c>
      <c r="D82" s="6">
        <v>414120</v>
      </c>
      <c r="E82" s="4">
        <f t="shared" si="3"/>
        <v>1340605.227499878</v>
      </c>
      <c r="H82" s="9">
        <v>562.3413251903537</v>
      </c>
    </row>
    <row r="83" spans="1:8" ht="12">
      <c r="A83" s="3">
        <f aca="true" t="shared" si="4" ref="A83:A103">A82</f>
        <v>8</v>
      </c>
      <c r="B83" s="8">
        <v>0.13655</v>
      </c>
      <c r="C83" s="4">
        <v>3058000</v>
      </c>
      <c r="D83" s="6">
        <v>88997</v>
      </c>
      <c r="E83" s="4">
        <f t="shared" si="3"/>
        <v>618041.2818000105</v>
      </c>
      <c r="H83" s="9">
        <v>630.9573444801985</v>
      </c>
    </row>
    <row r="84" spans="1:8" ht="12">
      <c r="A84" s="3">
        <f t="shared" si="4"/>
        <v>8</v>
      </c>
      <c r="B84" s="8">
        <v>0.19315</v>
      </c>
      <c r="C84" s="4">
        <v>2054600</v>
      </c>
      <c r="D84" s="6">
        <v>61056</v>
      </c>
      <c r="E84" s="4">
        <f t="shared" si="3"/>
        <v>415431.19952165365</v>
      </c>
      <c r="H84" s="9">
        <v>707.9457843841438</v>
      </c>
    </row>
    <row r="85" spans="1:8" ht="12">
      <c r="A85" s="3">
        <f t="shared" si="4"/>
        <v>8</v>
      </c>
      <c r="B85" s="8">
        <v>0.27315</v>
      </c>
      <c r="C85" s="4">
        <v>1333600</v>
      </c>
      <c r="D85" s="6">
        <v>41466</v>
      </c>
      <c r="E85" s="4">
        <f t="shared" si="3"/>
        <v>269924.0403446866</v>
      </c>
      <c r="H85" s="9">
        <v>794.3282347242882</v>
      </c>
    </row>
    <row r="86" spans="1:8" ht="12">
      <c r="A86" s="3">
        <f t="shared" si="4"/>
        <v>8</v>
      </c>
      <c r="B86" s="8">
        <v>0.38625</v>
      </c>
      <c r="C86" s="4">
        <v>839270</v>
      </c>
      <c r="D86" s="6">
        <v>27143</v>
      </c>
      <c r="E86" s="4">
        <f aca="true" t="shared" si="5" ref="E86:E103">IF((D86/C86)&lt;0.25,SQRT(D86^2+(Sysig*C86)^2),D86)</f>
        <v>170034.4311161713</v>
      </c>
      <c r="H86" s="9">
        <v>891.2509381337532</v>
      </c>
    </row>
    <row r="87" spans="1:8" ht="12">
      <c r="A87" s="3">
        <f t="shared" si="4"/>
        <v>8</v>
      </c>
      <c r="B87" s="8">
        <v>0.54625</v>
      </c>
      <c r="C87" s="4">
        <v>534510</v>
      </c>
      <c r="D87" s="6">
        <v>18206</v>
      </c>
      <c r="E87" s="4">
        <f t="shared" si="5"/>
        <v>108441.21006333339</v>
      </c>
      <c r="H87" s="9">
        <v>1000.0000000000086</v>
      </c>
    </row>
    <row r="88" spans="1:5" ht="12">
      <c r="A88" s="3">
        <f t="shared" si="4"/>
        <v>8</v>
      </c>
      <c r="B88" s="8">
        <v>0.77255</v>
      </c>
      <c r="C88" s="4">
        <v>415060</v>
      </c>
      <c r="D88" s="6">
        <v>14384</v>
      </c>
      <c r="E88" s="4">
        <f t="shared" si="5"/>
        <v>84248.9857505715</v>
      </c>
    </row>
    <row r="89" spans="1:5" ht="12">
      <c r="A89" s="3">
        <f t="shared" si="4"/>
        <v>8</v>
      </c>
      <c r="B89" s="9">
        <v>1.0926</v>
      </c>
      <c r="C89" s="4">
        <v>291670</v>
      </c>
      <c r="D89" s="6">
        <v>10072</v>
      </c>
      <c r="E89" s="4">
        <f t="shared" si="5"/>
        <v>59197.13455903081</v>
      </c>
    </row>
    <row r="90" spans="1:5" ht="12">
      <c r="A90" s="3">
        <f t="shared" si="4"/>
        <v>8</v>
      </c>
      <c r="B90" s="9">
        <v>1.5451</v>
      </c>
      <c r="C90" s="4">
        <v>164040</v>
      </c>
      <c r="D90" s="6">
        <v>6298.3</v>
      </c>
      <c r="E90" s="4">
        <f t="shared" si="5"/>
        <v>33407.086776461074</v>
      </c>
    </row>
    <row r="91" spans="1:5" ht="12">
      <c r="A91" s="3">
        <f t="shared" si="4"/>
        <v>8</v>
      </c>
      <c r="B91" s="9">
        <v>2.1851</v>
      </c>
      <c r="C91" s="4">
        <v>105710</v>
      </c>
      <c r="D91" s="6">
        <v>4321.7</v>
      </c>
      <c r="E91" s="4">
        <f t="shared" si="5"/>
        <v>21579.185686443314</v>
      </c>
    </row>
    <row r="92" spans="1:5" ht="12">
      <c r="A92" s="3">
        <f t="shared" si="4"/>
        <v>8</v>
      </c>
      <c r="B92" s="9">
        <v>3.0902</v>
      </c>
      <c r="C92" s="4">
        <v>66757</v>
      </c>
      <c r="D92" s="6">
        <v>2927.8</v>
      </c>
      <c r="E92" s="4">
        <f t="shared" si="5"/>
        <v>13668.646414330866</v>
      </c>
    </row>
    <row r="93" spans="1:5" ht="12">
      <c r="A93" s="3">
        <f t="shared" si="4"/>
        <v>8</v>
      </c>
      <c r="B93" s="9">
        <v>4.3702</v>
      </c>
      <c r="C93" s="4">
        <v>35968</v>
      </c>
      <c r="D93" s="6">
        <v>2009.1</v>
      </c>
      <c r="E93" s="4">
        <f t="shared" si="5"/>
        <v>7468.893075282308</v>
      </c>
    </row>
    <row r="94" spans="1:5" ht="12">
      <c r="A94" s="3">
        <f t="shared" si="4"/>
        <v>8</v>
      </c>
      <c r="B94" s="9">
        <v>6.1804</v>
      </c>
      <c r="C94" s="4">
        <v>15046</v>
      </c>
      <c r="D94" s="6">
        <v>1305</v>
      </c>
      <c r="E94" s="4">
        <f t="shared" si="5"/>
        <v>3279.9862255808334</v>
      </c>
    </row>
    <row r="95" spans="1:5" ht="12">
      <c r="A95" s="3">
        <f t="shared" si="4"/>
        <v>8</v>
      </c>
      <c r="B95" s="9">
        <v>8.4854</v>
      </c>
      <c r="C95" s="4">
        <v>7716.5</v>
      </c>
      <c r="D95" s="6">
        <v>1123.4</v>
      </c>
      <c r="E95" s="4">
        <f t="shared" si="5"/>
        <v>1908.8746553925434</v>
      </c>
    </row>
    <row r="96" spans="1:6" ht="12">
      <c r="A96" s="3">
        <f t="shared" si="4"/>
        <v>8</v>
      </c>
      <c r="B96" s="3">
        <v>8.64</v>
      </c>
      <c r="C96" s="4">
        <v>8939</v>
      </c>
      <c r="D96" s="6">
        <v>49.65</v>
      </c>
      <c r="E96" s="4">
        <f t="shared" si="5"/>
        <v>1788.4892961659014</v>
      </c>
      <c r="F96" t="s">
        <v>16</v>
      </c>
    </row>
    <row r="97" spans="1:5" ht="12">
      <c r="A97" s="3">
        <f t="shared" si="4"/>
        <v>8</v>
      </c>
      <c r="B97" s="3">
        <v>11.53</v>
      </c>
      <c r="C97" s="4">
        <v>5253</v>
      </c>
      <c r="D97" s="6">
        <v>28.21</v>
      </c>
      <c r="E97" s="4">
        <f t="shared" si="5"/>
        <v>1050.978669669371</v>
      </c>
    </row>
    <row r="98" spans="1:5" ht="12">
      <c r="A98" s="3">
        <f t="shared" si="4"/>
        <v>8</v>
      </c>
      <c r="B98" s="3">
        <v>14.35</v>
      </c>
      <c r="C98" s="4">
        <v>2929</v>
      </c>
      <c r="D98" s="6">
        <v>22.81</v>
      </c>
      <c r="E98" s="4">
        <f t="shared" si="5"/>
        <v>586.2439220154014</v>
      </c>
    </row>
    <row r="99" spans="1:5" ht="12">
      <c r="A99" s="3">
        <f t="shared" si="4"/>
        <v>8</v>
      </c>
      <c r="B99" s="3">
        <v>18.3</v>
      </c>
      <c r="C99" s="4">
        <v>1597</v>
      </c>
      <c r="D99" s="6">
        <v>10.34</v>
      </c>
      <c r="E99" s="4">
        <f t="shared" si="5"/>
        <v>319.5673256138681</v>
      </c>
    </row>
    <row r="100" spans="1:5" ht="12">
      <c r="A100" s="3">
        <f t="shared" si="4"/>
        <v>8</v>
      </c>
      <c r="B100" s="3">
        <v>25.19</v>
      </c>
      <c r="C100" s="4">
        <v>623.7</v>
      </c>
      <c r="D100" s="6">
        <v>5.377</v>
      </c>
      <c r="E100" s="4">
        <f t="shared" si="5"/>
        <v>124.85583578271383</v>
      </c>
    </row>
    <row r="101" spans="1:5" ht="12">
      <c r="A101" s="3">
        <f t="shared" si="4"/>
        <v>8</v>
      </c>
      <c r="B101" s="3">
        <v>34.18</v>
      </c>
      <c r="C101" s="4">
        <v>241.3</v>
      </c>
      <c r="D101" s="6">
        <v>3.17</v>
      </c>
      <c r="E101" s="4">
        <f t="shared" si="5"/>
        <v>48.36400004135307</v>
      </c>
    </row>
    <row r="102" spans="1:5" ht="12">
      <c r="A102" s="3">
        <f t="shared" si="4"/>
        <v>8</v>
      </c>
      <c r="B102" s="3">
        <v>51.35</v>
      </c>
      <c r="C102" s="4">
        <v>57.14</v>
      </c>
      <c r="D102" s="6">
        <v>1.043</v>
      </c>
      <c r="E102" s="4">
        <f t="shared" si="5"/>
        <v>11.475497069844078</v>
      </c>
    </row>
    <row r="103" spans="1:5" ht="12">
      <c r="A103" s="3">
        <f t="shared" si="4"/>
        <v>8</v>
      </c>
      <c r="B103" s="3">
        <v>76.78</v>
      </c>
      <c r="C103" s="4">
        <v>8.34</v>
      </c>
      <c r="D103" s="6">
        <v>0.4635</v>
      </c>
      <c r="E103" s="4">
        <f t="shared" si="5"/>
        <v>1.7312008115755957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Mewaldt</dc:creator>
  <cp:keywords/>
  <dc:description/>
  <cp:lastModifiedBy>current user</cp:lastModifiedBy>
  <dcterms:created xsi:type="dcterms:W3CDTF">2005-12-21T21:26:44Z</dcterms:created>
  <dcterms:modified xsi:type="dcterms:W3CDTF">2005-12-22T01:37:07Z</dcterms:modified>
  <cp:category/>
  <cp:version/>
  <cp:contentType/>
  <cp:contentStatus/>
</cp:coreProperties>
</file>